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5480" windowHeight="10650" tabRatio="809" activeTab="4"/>
  </bookViews>
  <sheets>
    <sheet name="ZZO" sheetId="1" r:id="rId1"/>
    <sheet name="IPO1 " sheetId="2" r:id="rId2"/>
    <sheet name="ZVV1" sheetId="3" r:id="rId3"/>
    <sheet name="ZVV2" sheetId="4" r:id="rId4"/>
    <sheet name="Obranář" sheetId="5" r:id="rId5"/>
  </sheets>
  <definedNames>
    <definedName name="_xlnm.Print_Area" localSheetId="1">'IPO1 '!$A$2:$X$13</definedName>
    <definedName name="_xlnm.Print_Area" localSheetId="2">'ZVV1'!$A$1:$AE$15</definedName>
    <definedName name="_xlnm.Print_Area" localSheetId="3">'ZVV2'!$A$1:$AE$11</definedName>
    <definedName name="_xlnm.Print_Area" localSheetId="0">'ZZO'!$A$1:$T$16</definedName>
  </definedNames>
  <calcPr fullCalcOnLoad="1"/>
</workbook>
</file>

<file path=xl/sharedStrings.xml><?xml version="1.0" encoding="utf-8"?>
<sst xmlns="http://schemas.openxmlformats.org/spreadsheetml/2006/main" count="460" uniqueCount="213">
  <si>
    <t>STARTOVNÍ ČÍSLO</t>
  </si>
  <si>
    <t>JMÉNO PSOVODA</t>
  </si>
  <si>
    <t>JMÉNO PSA</t>
  </si>
  <si>
    <t>PLEMENO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</si>
  <si>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</si>
  <si>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</si>
  <si>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</si>
  <si>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</si>
  <si>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</si>
  <si>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</si>
  <si>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</si>
  <si>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</si>
  <si>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</si>
  <si>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</si>
  <si>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</si>
  <si>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</si>
  <si>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</si>
  <si>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</si>
  <si>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SPECIÁLNÍ CVIKY</t>
  </si>
  <si>
    <t>OBRANA</t>
  </si>
  <si>
    <t>průzkum terénu</t>
  </si>
  <si>
    <t>přepadení psovoda</t>
  </si>
  <si>
    <t>zadržení pomocníka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</si>
  <si>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</si>
  <si>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</si>
  <si>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</si>
  <si>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</si>
  <si>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</si>
  <si>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</si>
  <si>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</si>
  <si>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</si>
  <si>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</si>
  <si>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</si>
  <si>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</si>
  <si>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</si>
  <si>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</si>
  <si>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</si>
  <si>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</si>
  <si>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Lety</t>
  </si>
  <si>
    <t>Petra</t>
  </si>
  <si>
    <t>NO</t>
  </si>
  <si>
    <t>Kasl</t>
  </si>
  <si>
    <t>Vladimír</t>
  </si>
  <si>
    <t>Horáková</t>
  </si>
  <si>
    <t>Bárt Stříbrný permoník</t>
  </si>
  <si>
    <t>Libeň</t>
  </si>
  <si>
    <t>BOC</t>
  </si>
  <si>
    <t>pohlaví</t>
  </si>
  <si>
    <t>Bob z Gargamellu</t>
  </si>
  <si>
    <t>ovladatelnost</t>
  </si>
  <si>
    <t>odl.vsedě</t>
  </si>
  <si>
    <t>odl.vleže s přivol.</t>
  </si>
  <si>
    <t>aport šplhem</t>
  </si>
  <si>
    <t>vysílačka</t>
  </si>
  <si>
    <t>vyhledání fig</t>
  </si>
  <si>
    <t>vystavení,vyštěkání</t>
  </si>
  <si>
    <t>pokus o útěk</t>
  </si>
  <si>
    <t>obrana při hlídání</t>
  </si>
  <si>
    <t>Cafú Půlnoční měsíc</t>
  </si>
  <si>
    <t>přivolání</t>
  </si>
  <si>
    <t>sedni-lehni</t>
  </si>
  <si>
    <t>odl.vleže</t>
  </si>
  <si>
    <t>dlouh. odložení</t>
  </si>
  <si>
    <t>přivol.ztíž.</t>
  </si>
  <si>
    <t>chování ve skupině</t>
  </si>
  <si>
    <t>chování - přiváz. pes</t>
  </si>
  <si>
    <t>DB</t>
  </si>
  <si>
    <t>PŘEPAD PŘI POCHŮZCE</t>
  </si>
  <si>
    <t>HLADKÉ ZADRŽENÍ</t>
  </si>
  <si>
    <t>ovl.psa před zákrokem</t>
  </si>
  <si>
    <t>zákrok psa</t>
  </si>
  <si>
    <t>orientace při zákroku</t>
  </si>
  <si>
    <t>reakce psa na odhoz.předm</t>
  </si>
  <si>
    <t>boční doprovod</t>
  </si>
  <si>
    <t>KONTROLNÍ ZADRŽENÍ NA 150 M</t>
  </si>
  <si>
    <t>provedení zákroku</t>
  </si>
  <si>
    <t>střežení</t>
  </si>
  <si>
    <t>Vanžurová</t>
  </si>
  <si>
    <t>Alena</t>
  </si>
  <si>
    <t>Hank ze Srnčího dolu</t>
  </si>
  <si>
    <t>Gabriela</t>
  </si>
  <si>
    <t>Sany z Javů</t>
  </si>
  <si>
    <t>Ráž</t>
  </si>
  <si>
    <t>Karel</t>
  </si>
  <si>
    <t>Elis Laguna Nova</t>
  </si>
  <si>
    <t>Šubrtová</t>
  </si>
  <si>
    <t>Marie</t>
  </si>
  <si>
    <t>Bren z Hromadného</t>
  </si>
  <si>
    <t>Másilková</t>
  </si>
  <si>
    <t>BC</t>
  </si>
  <si>
    <t>Angelina Wizard Bull</t>
  </si>
  <si>
    <t>SBT</t>
  </si>
  <si>
    <t>Obedience CZ</t>
  </si>
  <si>
    <t>pes</t>
  </si>
  <si>
    <t>fena</t>
  </si>
  <si>
    <t>Šott</t>
  </si>
  <si>
    <t>Gwen z Hromadného</t>
  </si>
  <si>
    <t>Klára</t>
  </si>
  <si>
    <t>Josef</t>
  </si>
  <si>
    <t>Fialová</t>
  </si>
  <si>
    <t>Simona</t>
  </si>
  <si>
    <t>Enyo Theia Blackgorge</t>
  </si>
  <si>
    <t>ZKO Benátky/Jiz.</t>
  </si>
  <si>
    <t>Mejstříková</t>
  </si>
  <si>
    <t>Marcela</t>
  </si>
  <si>
    <t>Xandra Anrebri</t>
  </si>
  <si>
    <t>Kristýna</t>
  </si>
  <si>
    <t>Vigour Bohemia Alké</t>
  </si>
  <si>
    <t>Radzientová</t>
  </si>
  <si>
    <t>Vendula</t>
  </si>
  <si>
    <t xml:space="preserve">Stará </t>
  </si>
  <si>
    <t>Smejkalová</t>
  </si>
  <si>
    <t>Jiřina</t>
  </si>
  <si>
    <t>Aurinia ze slunečného útesu</t>
  </si>
  <si>
    <t>čivava</t>
  </si>
  <si>
    <t>Petkovová</t>
  </si>
  <si>
    <t>Lucie</t>
  </si>
  <si>
    <t>Kir z Holýkova</t>
  </si>
  <si>
    <t>Kloučková</t>
  </si>
  <si>
    <t>Zdenka</t>
  </si>
  <si>
    <t>Beayronn od Bolevecké sokolovny</t>
  </si>
  <si>
    <t>brabantík</t>
  </si>
  <si>
    <t>Jílové</t>
  </si>
  <si>
    <t>Denny Magic Tennant</t>
  </si>
  <si>
    <t>Rašová</t>
  </si>
  <si>
    <t>Leona</t>
  </si>
  <si>
    <t>Bára od Mlazických tůní</t>
  </si>
  <si>
    <t>BOM</t>
  </si>
  <si>
    <t>Kateřina</t>
  </si>
  <si>
    <t>Cora půlnoční měsíc</t>
  </si>
  <si>
    <t>Šárková</t>
  </si>
  <si>
    <t>Dagi</t>
  </si>
  <si>
    <t>Zbraslav</t>
  </si>
  <si>
    <t>Vera z Hückelovy vily</t>
  </si>
  <si>
    <t xml:space="preserve">BOM </t>
  </si>
  <si>
    <t>Hrubá</t>
  </si>
  <si>
    <t>Renata</t>
  </si>
  <si>
    <t>Chad</t>
  </si>
  <si>
    <t>Doležalová</t>
  </si>
  <si>
    <t>Barbora</t>
  </si>
  <si>
    <t>Dissy Au-Auriga Brie</t>
  </si>
  <si>
    <t>briard</t>
  </si>
  <si>
    <t>Briard klub ČR</t>
  </si>
  <si>
    <t>Roudný</t>
  </si>
  <si>
    <t>Lukáš</t>
  </si>
  <si>
    <t>Dara Plzeňský Teufel</t>
  </si>
  <si>
    <t>Starý Plzenec</t>
  </si>
  <si>
    <t>Hájková</t>
  </si>
  <si>
    <t>Stanislava</t>
  </si>
  <si>
    <t>Litvínov</t>
  </si>
  <si>
    <t>Patt z Hückelovy vily</t>
  </si>
  <si>
    <t>Atalay od Haničky z Čech</t>
  </si>
  <si>
    <t>welsh corgi</t>
  </si>
  <si>
    <t>Žočková</t>
  </si>
  <si>
    <t>Bitch</t>
  </si>
  <si>
    <t>kříženec</t>
  </si>
  <si>
    <t>Gibová</t>
  </si>
  <si>
    <t>Jana</t>
  </si>
  <si>
    <t>KK Polerady</t>
  </si>
  <si>
    <t>Procházková</t>
  </si>
  <si>
    <t>Hana</t>
  </si>
  <si>
    <t>Costarica Bilá Kaifa</t>
  </si>
  <si>
    <t xml:space="preserve">KCHKK Praha </t>
  </si>
  <si>
    <t>Říhová</t>
  </si>
  <si>
    <t>Jambo Majorův Háj</t>
  </si>
  <si>
    <t>Beroun</t>
  </si>
  <si>
    <t>Týřová</t>
  </si>
  <si>
    <t>Apollo</t>
  </si>
  <si>
    <t>VO</t>
  </si>
  <si>
    <t>Zvoleněves</t>
  </si>
  <si>
    <t xml:space="preserve">Švihlík </t>
  </si>
  <si>
    <t xml:space="preserve">František </t>
  </si>
  <si>
    <t>Cay</t>
  </si>
  <si>
    <t>AST</t>
  </si>
  <si>
    <t>Suchý</t>
  </si>
  <si>
    <t>Václav</t>
  </si>
  <si>
    <t>Ronja</t>
  </si>
  <si>
    <t>rotobul</t>
  </si>
  <si>
    <t>Jalůvková</t>
  </si>
  <si>
    <t>Vladimíra</t>
  </si>
  <si>
    <t>Amos von Beselepark</t>
  </si>
  <si>
    <t>HW</t>
  </si>
  <si>
    <t>HWKČR</t>
  </si>
  <si>
    <t>Kuncová</t>
  </si>
  <si>
    <t>Dagmar</t>
  </si>
  <si>
    <t>Cerry Oliko Bohemia</t>
  </si>
  <si>
    <t>Svatá Anna</t>
  </si>
  <si>
    <t>Lisec</t>
  </si>
  <si>
    <t>Miroslav</t>
  </si>
  <si>
    <t>Calypso Carl Hardy Horde</t>
  </si>
  <si>
    <t>Gert z Rastamoru</t>
  </si>
  <si>
    <t>Libochovice</t>
  </si>
  <si>
    <t>Laiblová</t>
  </si>
  <si>
    <t>Bengie ze Skuhrova</t>
  </si>
  <si>
    <t>MK</t>
  </si>
  <si>
    <t>Stemmerová</t>
  </si>
  <si>
    <t>Lucia</t>
  </si>
  <si>
    <t>Bak Fešák</t>
  </si>
  <si>
    <t>Vlašim</t>
  </si>
  <si>
    <t>Burešová</t>
  </si>
  <si>
    <t>Martina</t>
  </si>
  <si>
    <t>Lara z Labského přívozu</t>
  </si>
  <si>
    <t>Zítková</t>
  </si>
  <si>
    <t>Angela Dream for Anastazie</t>
  </si>
  <si>
    <t>ND</t>
  </si>
  <si>
    <t>13</t>
  </si>
  <si>
    <t>3</t>
  </si>
  <si>
    <t>4</t>
  </si>
  <si>
    <t>0</t>
  </si>
  <si>
    <t>1</t>
  </si>
  <si>
    <t>11</t>
  </si>
  <si>
    <t>8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</si>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</sst>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0"/>
    </font>
    <font>
      <i/>
      <sz val="8"/>
      <name val="Arial CE"/>
      <family val="2"/>
    </font>
    <font>
      <sz val="8"/>
      <name val="Arial CE"/>
      <family val="0"/>
    </font>
    <font>
      <sz val="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textRotation="255"/>
    </xf>
    <xf numFmtId="0" fontId="2" fillId="2" borderId="9" xfId="0" applyFont="1" applyFill="1" applyBorder="1" applyAlignment="1">
      <alignment vertical="top" textRotation="255"/>
    </xf>
    <xf numFmtId="0" fontId="2" fillId="2" borderId="10" xfId="0" applyFont="1" applyFill="1" applyBorder="1" applyAlignment="1">
      <alignment vertical="top" textRotation="255"/>
    </xf>
    <xf numFmtId="0" fontId="2" fillId="2" borderId="11" xfId="0" applyFont="1" applyFill="1" applyBorder="1" applyAlignment="1">
      <alignment vertical="top" textRotation="255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textRotation="255"/>
    </xf>
    <xf numFmtId="0" fontId="1" fillId="2" borderId="17" xfId="0" applyFont="1" applyFill="1" applyBorder="1" applyAlignment="1">
      <alignment vertical="top" textRotation="255"/>
    </xf>
    <xf numFmtId="0" fontId="1" fillId="2" borderId="18" xfId="0" applyFont="1" applyFill="1" applyBorder="1" applyAlignment="1">
      <alignment vertical="top" textRotation="255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164" fontId="1" fillId="2" borderId="21" xfId="0" applyNumberFormat="1" applyFont="1" applyFill="1" applyBorder="1" applyAlignment="1">
      <alignment vertical="top" textRotation="255"/>
    </xf>
    <xf numFmtId="164" fontId="1" fillId="2" borderId="22" xfId="0" applyNumberFormat="1" applyFont="1" applyFill="1" applyBorder="1" applyAlignment="1">
      <alignment horizontal="right" vertical="justify" textRotation="255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1" fillId="3" borderId="25" xfId="0" applyFont="1" applyFill="1" applyBorder="1" applyAlignment="1">
      <alignment vertical="top" textRotation="255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top" textRotation="255"/>
    </xf>
    <xf numFmtId="0" fontId="1" fillId="3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vertical="top" textRotation="255"/>
    </xf>
    <xf numFmtId="0" fontId="1" fillId="4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top" textRotation="255"/>
    </xf>
    <xf numFmtId="0" fontId="0" fillId="2" borderId="3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2" borderId="35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2" xfId="0" applyBorder="1" applyAlignment="1">
      <alignment/>
    </xf>
    <xf numFmtId="43" fontId="0" fillId="0" borderId="0" xfId="15" applyAlignment="1">
      <alignment/>
    </xf>
    <xf numFmtId="0" fontId="6" fillId="0" borderId="3" xfId="0" applyFont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top" textRotation="255"/>
    </xf>
    <xf numFmtId="0" fontId="0" fillId="2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top" textRotation="255"/>
    </xf>
    <xf numFmtId="0" fontId="0" fillId="2" borderId="20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top" textRotation="255"/>
    </xf>
    <xf numFmtId="0" fontId="0" fillId="2" borderId="20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top" textRotation="255"/>
    </xf>
    <xf numFmtId="0" fontId="0" fillId="2" borderId="47" xfId="0" applyFill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1" fillId="3" borderId="54" xfId="0" applyFont="1" applyFill="1" applyBorder="1" applyAlignment="1">
      <alignment vertical="top" textRotation="255"/>
    </xf>
    <xf numFmtId="0" fontId="1" fillId="3" borderId="5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2" borderId="40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2" borderId="10" xfId="0" applyFont="1" applyFill="1" applyBorder="1" applyAlignment="1">
      <alignment vertical="top" textRotation="255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9" fillId="2" borderId="9" xfId="0" applyFont="1" applyFill="1" applyBorder="1" applyAlignment="1">
      <alignment vertical="top" textRotation="255"/>
    </xf>
    <xf numFmtId="0" fontId="1" fillId="3" borderId="4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top" textRotation="255"/>
    </xf>
    <xf numFmtId="0" fontId="0" fillId="0" borderId="60" xfId="0" applyFont="1" applyFill="1" applyBorder="1" applyAlignment="1">
      <alignment vertical="top" textRotation="255"/>
    </xf>
    <xf numFmtId="0" fontId="0" fillId="0" borderId="10" xfId="0" applyFont="1" applyFill="1" applyBorder="1" applyAlignment="1">
      <alignment vertical="top" textRotation="255"/>
    </xf>
    <xf numFmtId="0" fontId="1" fillId="5" borderId="16" xfId="0" applyFont="1" applyFill="1" applyBorder="1" applyAlignment="1">
      <alignment vertical="top" textRotation="255"/>
    </xf>
    <xf numFmtId="0" fontId="1" fillId="5" borderId="27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1" fillId="3" borderId="4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top" textRotation="255"/>
    </xf>
    <xf numFmtId="0" fontId="0" fillId="2" borderId="24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6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0" fillId="0" borderId="3" xfId="0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8"/>
  <sheetViews>
    <sheetView view="pageBreakPreview" zoomScale="80" zoomScaleNormal="85" zoomScaleSheetLayoutView="80" workbookViewId="0" topLeftCell="A1">
      <selection activeCell="T8" sqref="T8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1.625" style="0" customWidth="1"/>
    <col min="4" max="4" width="36.875" style="0" customWidth="1"/>
    <col min="5" max="5" width="12.25390625" style="69" customWidth="1"/>
    <col min="6" max="6" width="6.00390625" style="69" customWidth="1"/>
    <col min="7" max="7" width="17.125" style="74" customWidth="1"/>
    <col min="8" max="13" width="3.875" style="0" customWidth="1"/>
    <col min="14" max="14" width="4.75390625" style="0" customWidth="1"/>
    <col min="15" max="17" width="3.875" style="0" customWidth="1"/>
    <col min="18" max="20" width="4.75390625" style="0" customWidth="1"/>
  </cols>
  <sheetData>
    <row r="1" spans="1:232" s="2" customFormat="1" ht="283.5" customHeight="1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47</v>
      </c>
      <c r="G1" s="71" t="s">
        <v>17</v>
      </c>
      <c r="H1" s="14" t="s">
        <v>59</v>
      </c>
      <c r="I1" s="11" t="s">
        <v>49</v>
      </c>
      <c r="J1" s="13" t="s">
        <v>60</v>
      </c>
      <c r="K1" s="12" t="s">
        <v>61</v>
      </c>
      <c r="L1" s="12" t="s">
        <v>5</v>
      </c>
      <c r="M1" s="13" t="s">
        <v>62</v>
      </c>
      <c r="N1" s="28" t="s">
        <v>16</v>
      </c>
      <c r="O1" s="11" t="s">
        <v>63</v>
      </c>
      <c r="P1" s="12" t="s">
        <v>64</v>
      </c>
      <c r="Q1" s="13" t="s">
        <v>65</v>
      </c>
      <c r="R1" s="28" t="s">
        <v>18</v>
      </c>
      <c r="S1" s="119" t="s">
        <v>8</v>
      </c>
      <c r="T1" s="32" t="s">
        <v>9</v>
      </c>
      <c r="U1" s="6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8" customHeight="1" thickBot="1" thickTop="1">
      <c r="A2" s="26"/>
      <c r="B2" s="27"/>
      <c r="C2" s="22"/>
      <c r="D2" s="22"/>
      <c r="E2" s="68"/>
      <c r="F2" s="85"/>
      <c r="G2" s="72"/>
      <c r="H2" s="15">
        <v>10</v>
      </c>
      <c r="I2" s="15">
        <v>10</v>
      </c>
      <c r="J2" s="15">
        <v>10</v>
      </c>
      <c r="K2" s="16">
        <v>10</v>
      </c>
      <c r="L2" s="17">
        <v>10</v>
      </c>
      <c r="M2" s="17">
        <v>10</v>
      </c>
      <c r="N2" s="29">
        <f aca="true" t="shared" si="0" ref="N2:N16">SUM(H2:M2)</f>
        <v>60</v>
      </c>
      <c r="O2" s="15">
        <v>10</v>
      </c>
      <c r="P2" s="16">
        <v>10</v>
      </c>
      <c r="Q2" s="17">
        <v>10</v>
      </c>
      <c r="R2" s="29">
        <v>30</v>
      </c>
      <c r="S2" s="131">
        <v>60</v>
      </c>
      <c r="T2" s="33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0" ht="15.75" customHeight="1">
      <c r="A3" s="3">
        <v>4</v>
      </c>
      <c r="B3" s="110" t="s">
        <v>115</v>
      </c>
      <c r="C3" s="55" t="s">
        <v>116</v>
      </c>
      <c r="D3" s="55" t="s">
        <v>117</v>
      </c>
      <c r="E3" s="57" t="s">
        <v>40</v>
      </c>
      <c r="F3" s="57" t="s">
        <v>93</v>
      </c>
      <c r="G3" s="158" t="s">
        <v>38</v>
      </c>
      <c r="H3" s="5">
        <v>10</v>
      </c>
      <c r="I3" s="5">
        <v>9</v>
      </c>
      <c r="J3" s="5">
        <v>10</v>
      </c>
      <c r="K3" s="5">
        <v>10</v>
      </c>
      <c r="L3" s="5">
        <v>8</v>
      </c>
      <c r="M3" s="5">
        <v>9</v>
      </c>
      <c r="N3" s="124">
        <f t="shared" si="0"/>
        <v>56</v>
      </c>
      <c r="O3" s="159"/>
      <c r="P3" s="160"/>
      <c r="Q3" s="161"/>
      <c r="R3" s="132">
        <f aca="true" t="shared" si="1" ref="R3:R16">SUM(O3+P3+Q3)</f>
        <v>0</v>
      </c>
      <c r="S3" s="133">
        <f aca="true" t="shared" si="2" ref="S3:S16">SUM(N3+R3)</f>
        <v>56</v>
      </c>
      <c r="T3" s="9">
        <v>1</v>
      </c>
    </row>
    <row r="4" spans="1:20" ht="14.25" customHeight="1">
      <c r="A4" s="3">
        <v>2</v>
      </c>
      <c r="B4" s="141" t="s">
        <v>153</v>
      </c>
      <c r="C4" s="4" t="s">
        <v>106</v>
      </c>
      <c r="D4" s="4" t="s">
        <v>154</v>
      </c>
      <c r="E4" s="7" t="s">
        <v>155</v>
      </c>
      <c r="F4" s="7" t="s">
        <v>93</v>
      </c>
      <c r="G4" s="144" t="s">
        <v>45</v>
      </c>
      <c r="H4" s="5">
        <v>10</v>
      </c>
      <c r="I4" s="5">
        <v>10</v>
      </c>
      <c r="J4" s="5">
        <v>9</v>
      </c>
      <c r="K4" s="5">
        <v>9</v>
      </c>
      <c r="L4" s="5">
        <v>7</v>
      </c>
      <c r="M4" s="5">
        <v>10</v>
      </c>
      <c r="N4" s="124">
        <f t="shared" si="0"/>
        <v>55</v>
      </c>
      <c r="O4" s="162"/>
      <c r="P4" s="163"/>
      <c r="Q4" s="164"/>
      <c r="R4" s="132">
        <f t="shared" si="1"/>
        <v>0</v>
      </c>
      <c r="S4" s="133">
        <f t="shared" si="2"/>
        <v>55</v>
      </c>
      <c r="T4" s="92">
        <v>2</v>
      </c>
    </row>
    <row r="5" spans="1:20" ht="15.75" customHeight="1">
      <c r="A5" s="3">
        <v>10</v>
      </c>
      <c r="B5" s="111" t="s">
        <v>135</v>
      </c>
      <c r="C5" s="4" t="s">
        <v>136</v>
      </c>
      <c r="D5" s="4" t="s">
        <v>137</v>
      </c>
      <c r="E5" s="7" t="s">
        <v>40</v>
      </c>
      <c r="F5" s="7" t="s">
        <v>93</v>
      </c>
      <c r="G5" s="144" t="s">
        <v>45</v>
      </c>
      <c r="H5" s="5">
        <v>9</v>
      </c>
      <c r="I5" s="5">
        <v>9</v>
      </c>
      <c r="J5" s="5">
        <v>9</v>
      </c>
      <c r="K5" s="5">
        <v>9</v>
      </c>
      <c r="L5" s="5">
        <v>8</v>
      </c>
      <c r="M5" s="5">
        <v>10</v>
      </c>
      <c r="N5" s="124">
        <f t="shared" si="0"/>
        <v>54</v>
      </c>
      <c r="O5" s="162"/>
      <c r="P5" s="163"/>
      <c r="Q5" s="164"/>
      <c r="R5" s="132">
        <f t="shared" si="1"/>
        <v>0</v>
      </c>
      <c r="S5" s="133">
        <f t="shared" si="2"/>
        <v>54</v>
      </c>
      <c r="T5" s="9">
        <v>3</v>
      </c>
    </row>
    <row r="6" spans="1:20" ht="15.75" customHeight="1">
      <c r="A6" s="3">
        <v>1</v>
      </c>
      <c r="B6" s="141" t="s">
        <v>138</v>
      </c>
      <c r="C6" s="4" t="s">
        <v>139</v>
      </c>
      <c r="D6" s="4" t="s">
        <v>140</v>
      </c>
      <c r="E6" s="7" t="s">
        <v>141</v>
      </c>
      <c r="F6" s="7" t="s">
        <v>94</v>
      </c>
      <c r="G6" s="144" t="s">
        <v>142</v>
      </c>
      <c r="H6" s="5">
        <v>7</v>
      </c>
      <c r="I6" s="5">
        <v>7</v>
      </c>
      <c r="J6" s="5">
        <v>8</v>
      </c>
      <c r="K6" s="5">
        <v>10</v>
      </c>
      <c r="L6" s="5">
        <v>9</v>
      </c>
      <c r="M6" s="5">
        <v>10</v>
      </c>
      <c r="N6" s="124">
        <f t="shared" si="0"/>
        <v>51</v>
      </c>
      <c r="O6" s="162"/>
      <c r="P6" s="163"/>
      <c r="Q6" s="164"/>
      <c r="R6" s="132">
        <f t="shared" si="1"/>
        <v>0</v>
      </c>
      <c r="S6" s="133">
        <f t="shared" si="2"/>
        <v>51</v>
      </c>
      <c r="T6" s="165">
        <v>4</v>
      </c>
    </row>
    <row r="7" spans="1:25" ht="15.75" customHeight="1">
      <c r="A7" s="3">
        <v>8</v>
      </c>
      <c r="B7" s="141" t="s">
        <v>99</v>
      </c>
      <c r="C7" s="4" t="s">
        <v>100</v>
      </c>
      <c r="D7" s="4" t="s">
        <v>101</v>
      </c>
      <c r="E7" s="7" t="s">
        <v>89</v>
      </c>
      <c r="F7" s="7" t="s">
        <v>94</v>
      </c>
      <c r="G7" s="144" t="s">
        <v>102</v>
      </c>
      <c r="H7" s="5">
        <v>8</v>
      </c>
      <c r="I7" s="5">
        <v>9</v>
      </c>
      <c r="J7" s="5">
        <v>10</v>
      </c>
      <c r="K7" s="5">
        <v>9</v>
      </c>
      <c r="L7" s="5">
        <v>5</v>
      </c>
      <c r="M7" s="5">
        <v>10</v>
      </c>
      <c r="N7" s="124">
        <f t="shared" si="0"/>
        <v>51</v>
      </c>
      <c r="O7" s="162"/>
      <c r="P7" s="163"/>
      <c r="Q7" s="164"/>
      <c r="R7" s="132">
        <f t="shared" si="1"/>
        <v>0</v>
      </c>
      <c r="S7" s="133">
        <f t="shared" si="2"/>
        <v>51</v>
      </c>
      <c r="T7" s="9">
        <v>5</v>
      </c>
      <c r="V7" s="1"/>
      <c r="W7" s="1"/>
      <c r="X7" s="1"/>
      <c r="Y7" s="1"/>
    </row>
    <row r="8" spans="1:25" ht="15.75" customHeight="1">
      <c r="A8" s="3">
        <v>5</v>
      </c>
      <c r="B8" s="141" t="s">
        <v>202</v>
      </c>
      <c r="C8" s="4" t="s">
        <v>104</v>
      </c>
      <c r="D8" s="4" t="s">
        <v>203</v>
      </c>
      <c r="E8" s="7" t="s">
        <v>204</v>
      </c>
      <c r="F8" s="7" t="s">
        <v>94</v>
      </c>
      <c r="G8" s="144" t="s">
        <v>45</v>
      </c>
      <c r="H8" s="5">
        <v>9</v>
      </c>
      <c r="I8" s="5">
        <v>8</v>
      </c>
      <c r="J8" s="5">
        <v>9</v>
      </c>
      <c r="K8" s="5">
        <v>4</v>
      </c>
      <c r="L8" s="5">
        <v>7</v>
      </c>
      <c r="M8" s="5">
        <v>10</v>
      </c>
      <c r="N8" s="124">
        <f t="shared" si="0"/>
        <v>47</v>
      </c>
      <c r="O8" s="162"/>
      <c r="P8" s="163"/>
      <c r="Q8" s="164"/>
      <c r="R8" s="132">
        <f t="shared" si="1"/>
        <v>0</v>
      </c>
      <c r="S8" s="133">
        <f t="shared" si="2"/>
        <v>47</v>
      </c>
      <c r="T8" s="92">
        <v>6</v>
      </c>
      <c r="V8" s="1"/>
      <c r="W8" s="1"/>
      <c r="X8" s="1"/>
      <c r="Y8" s="1"/>
    </row>
    <row r="9" spans="1:20" ht="14.25" customHeight="1">
      <c r="A9" s="3">
        <v>12</v>
      </c>
      <c r="B9" s="141" t="s">
        <v>108</v>
      </c>
      <c r="C9" s="4" t="s">
        <v>109</v>
      </c>
      <c r="D9" s="4" t="s">
        <v>151</v>
      </c>
      <c r="E9" s="7" t="s">
        <v>152</v>
      </c>
      <c r="F9" s="7" t="s">
        <v>93</v>
      </c>
      <c r="G9" s="144" t="s">
        <v>45</v>
      </c>
      <c r="H9" s="5">
        <v>7</v>
      </c>
      <c r="I9" s="5">
        <v>7</v>
      </c>
      <c r="J9" s="5">
        <v>5</v>
      </c>
      <c r="K9" s="5">
        <v>8</v>
      </c>
      <c r="L9" s="5">
        <v>7</v>
      </c>
      <c r="M9" s="5">
        <v>9</v>
      </c>
      <c r="N9" s="124">
        <f t="shared" si="0"/>
        <v>43</v>
      </c>
      <c r="O9" s="162"/>
      <c r="P9" s="163"/>
      <c r="Q9" s="164"/>
      <c r="R9" s="132">
        <f t="shared" si="1"/>
        <v>0</v>
      </c>
      <c r="S9" s="133">
        <f t="shared" si="2"/>
        <v>43</v>
      </c>
      <c r="T9" s="9">
        <v>7</v>
      </c>
    </row>
    <row r="10" spans="1:20" ht="15.75" customHeight="1">
      <c r="A10" s="148">
        <v>7</v>
      </c>
      <c r="B10" s="141" t="s">
        <v>118</v>
      </c>
      <c r="C10" s="142" t="s">
        <v>119</v>
      </c>
      <c r="D10" s="142" t="s">
        <v>120</v>
      </c>
      <c r="E10" s="138" t="s">
        <v>121</v>
      </c>
      <c r="F10" s="138" t="s">
        <v>93</v>
      </c>
      <c r="G10" s="149" t="s">
        <v>122</v>
      </c>
      <c r="H10" s="5">
        <v>7</v>
      </c>
      <c r="I10" s="5">
        <v>7</v>
      </c>
      <c r="J10" s="5">
        <v>7</v>
      </c>
      <c r="K10" s="5">
        <v>7</v>
      </c>
      <c r="L10" s="5">
        <v>0</v>
      </c>
      <c r="M10" s="5">
        <v>9</v>
      </c>
      <c r="N10" s="124">
        <f t="shared" si="0"/>
        <v>37</v>
      </c>
      <c r="O10" s="162"/>
      <c r="P10" s="163"/>
      <c r="Q10" s="164"/>
      <c r="R10" s="132">
        <f t="shared" si="1"/>
        <v>0</v>
      </c>
      <c r="S10" s="133">
        <f t="shared" si="2"/>
        <v>37</v>
      </c>
      <c r="T10" s="9">
        <v>8</v>
      </c>
    </row>
    <row r="11" spans="1:20" ht="15.75" customHeight="1">
      <c r="A11" s="3">
        <v>6</v>
      </c>
      <c r="B11" s="141" t="s">
        <v>192</v>
      </c>
      <c r="C11" s="4" t="s">
        <v>139</v>
      </c>
      <c r="D11" s="89" t="s">
        <v>193</v>
      </c>
      <c r="E11" s="7" t="s">
        <v>194</v>
      </c>
      <c r="F11" s="7" t="s">
        <v>94</v>
      </c>
      <c r="G11" s="144" t="s">
        <v>38</v>
      </c>
      <c r="H11" s="46">
        <v>8</v>
      </c>
      <c r="I11" s="5">
        <v>8</v>
      </c>
      <c r="J11" s="5">
        <v>8</v>
      </c>
      <c r="K11" s="5">
        <v>4</v>
      </c>
      <c r="L11" s="5">
        <v>0</v>
      </c>
      <c r="M11" s="5">
        <v>8</v>
      </c>
      <c r="N11" s="124">
        <f t="shared" si="0"/>
        <v>36</v>
      </c>
      <c r="O11" s="162"/>
      <c r="P11" s="163"/>
      <c r="Q11" s="164"/>
      <c r="R11" s="132">
        <f t="shared" si="1"/>
        <v>0</v>
      </c>
      <c r="S11" s="133">
        <f t="shared" si="2"/>
        <v>36</v>
      </c>
      <c r="T11" s="9">
        <v>9</v>
      </c>
    </row>
    <row r="12" spans="1:20" ht="15.75" customHeight="1">
      <c r="A12" s="3">
        <v>11</v>
      </c>
      <c r="B12" s="111" t="s">
        <v>111</v>
      </c>
      <c r="C12" s="4" t="s">
        <v>112</v>
      </c>
      <c r="D12" s="4" t="s">
        <v>113</v>
      </c>
      <c r="E12" s="7" t="s">
        <v>114</v>
      </c>
      <c r="F12" s="7" t="s">
        <v>94</v>
      </c>
      <c r="G12" s="144" t="s">
        <v>38</v>
      </c>
      <c r="H12" s="5">
        <v>6</v>
      </c>
      <c r="I12" s="5">
        <v>7</v>
      </c>
      <c r="J12" s="5">
        <v>5</v>
      </c>
      <c r="K12" s="5">
        <v>4</v>
      </c>
      <c r="L12" s="5">
        <v>0</v>
      </c>
      <c r="M12" s="5">
        <v>5</v>
      </c>
      <c r="N12" s="124">
        <f t="shared" si="0"/>
        <v>27</v>
      </c>
      <c r="O12" s="162"/>
      <c r="P12" s="163"/>
      <c r="Q12" s="164"/>
      <c r="R12" s="132">
        <f t="shared" si="1"/>
        <v>0</v>
      </c>
      <c r="S12" s="133">
        <f t="shared" si="2"/>
        <v>27</v>
      </c>
      <c r="T12" s="9">
        <v>10</v>
      </c>
    </row>
    <row r="13" spans="1:20" ht="16.5" customHeight="1">
      <c r="A13" s="113">
        <v>3</v>
      </c>
      <c r="B13" s="111" t="s">
        <v>159</v>
      </c>
      <c r="C13" s="4" t="s">
        <v>160</v>
      </c>
      <c r="D13" s="4" t="s">
        <v>161</v>
      </c>
      <c r="E13" s="7" t="s">
        <v>46</v>
      </c>
      <c r="F13" s="7" t="s">
        <v>94</v>
      </c>
      <c r="G13" s="144" t="s">
        <v>162</v>
      </c>
      <c r="H13" s="125">
        <v>6</v>
      </c>
      <c r="I13" s="126">
        <v>4</v>
      </c>
      <c r="J13" s="126">
        <v>7</v>
      </c>
      <c r="K13" s="126">
        <v>0</v>
      </c>
      <c r="L13" s="126">
        <v>7</v>
      </c>
      <c r="M13" s="126">
        <v>0</v>
      </c>
      <c r="N13" s="127">
        <f t="shared" si="0"/>
        <v>24</v>
      </c>
      <c r="O13" s="162"/>
      <c r="P13" s="163"/>
      <c r="Q13" s="164"/>
      <c r="R13" s="132">
        <f t="shared" si="1"/>
        <v>0</v>
      </c>
      <c r="S13" s="133">
        <f t="shared" si="2"/>
        <v>24</v>
      </c>
      <c r="T13" s="128">
        <v>11</v>
      </c>
    </row>
    <row r="14" spans="1:20" ht="15.75" customHeight="1">
      <c r="A14" s="3">
        <v>9</v>
      </c>
      <c r="B14" s="151" t="s">
        <v>95</v>
      </c>
      <c r="C14" s="143" t="s">
        <v>98</v>
      </c>
      <c r="D14" s="143" t="s">
        <v>96</v>
      </c>
      <c r="E14" s="138" t="s">
        <v>40</v>
      </c>
      <c r="F14" s="138" t="s">
        <v>93</v>
      </c>
      <c r="G14" s="149" t="s">
        <v>38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24">
        <f t="shared" si="0"/>
        <v>0</v>
      </c>
      <c r="O14" s="162"/>
      <c r="P14" s="163"/>
      <c r="Q14" s="164"/>
      <c r="R14" s="132">
        <f t="shared" si="1"/>
        <v>0</v>
      </c>
      <c r="S14" s="133">
        <f t="shared" si="2"/>
        <v>0</v>
      </c>
      <c r="T14" s="92">
        <v>12</v>
      </c>
    </row>
    <row r="15" spans="1:20" ht="16.5" customHeight="1">
      <c r="A15" s="3"/>
      <c r="B15" s="141"/>
      <c r="C15" s="4"/>
      <c r="D15" s="86"/>
      <c r="E15" s="105"/>
      <c r="F15" s="105"/>
      <c r="G15" s="150"/>
      <c r="H15" s="5"/>
      <c r="I15" s="5"/>
      <c r="J15" s="5"/>
      <c r="K15" s="5"/>
      <c r="L15" s="5"/>
      <c r="M15" s="5"/>
      <c r="N15" s="124">
        <f t="shared" si="0"/>
        <v>0</v>
      </c>
      <c r="O15" s="162"/>
      <c r="P15" s="163"/>
      <c r="Q15" s="164"/>
      <c r="R15" s="132">
        <f t="shared" si="1"/>
        <v>0</v>
      </c>
      <c r="S15" s="133">
        <f t="shared" si="2"/>
        <v>0</v>
      </c>
      <c r="T15" s="92"/>
    </row>
    <row r="16" spans="1:20" ht="15.75" customHeight="1">
      <c r="A16" s="3"/>
      <c r="B16" s="141"/>
      <c r="C16" s="4"/>
      <c r="D16" s="86"/>
      <c r="E16" s="75"/>
      <c r="F16" s="105"/>
      <c r="G16" s="73"/>
      <c r="H16" s="5"/>
      <c r="I16" s="5"/>
      <c r="J16" s="5"/>
      <c r="K16" s="5"/>
      <c r="L16" s="5"/>
      <c r="M16" s="5"/>
      <c r="N16" s="124">
        <f t="shared" si="0"/>
        <v>0</v>
      </c>
      <c r="O16" s="162"/>
      <c r="P16" s="163"/>
      <c r="Q16" s="164"/>
      <c r="R16" s="132">
        <f t="shared" si="1"/>
        <v>0</v>
      </c>
      <c r="S16" s="133">
        <f t="shared" si="2"/>
        <v>0</v>
      </c>
      <c r="T16" s="92"/>
    </row>
    <row r="18" ht="12.75">
      <c r="J18" t="s">
        <v>37</v>
      </c>
    </row>
  </sheetData>
  <printOptions horizontalCentered="1"/>
  <pageMargins left="0.2362204724409449" right="0.56" top="0.74" bottom="0.14" header="0.2" footer="0.03937007874015748"/>
  <pageSetup horizontalDpi="180" verticalDpi="180" orientation="landscape" paperSize="9" scale="90" r:id="rId1"/>
  <headerFooter alignWithMargins="0">
    <oddHeader>&amp;L&amp;"Arial CE,Tučné"PODZIMNÍ ZÁVOD&amp;C&amp;"Arial CE,Tučné"KATEGORIE ZZO&amp;R&amp;"Arial CE,Tučné"28.ŘÍJNA 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V13"/>
  <sheetViews>
    <sheetView view="pageBreakPreview" zoomScale="80" zoomScaleNormal="85" zoomScaleSheetLayoutView="80" workbookViewId="0" topLeftCell="A1">
      <selection activeCell="N10" sqref="N10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1.875" style="0" customWidth="1"/>
    <col min="5" max="6" width="6.375" style="69" customWidth="1"/>
    <col min="7" max="7" width="15.125" style="0" customWidth="1"/>
    <col min="8" max="9" width="3.75390625" style="0" customWidth="1"/>
    <col min="10" max="10" width="3.875" style="0" customWidth="1"/>
    <col min="11" max="14" width="3.75390625" style="0" customWidth="1"/>
    <col min="15" max="15" width="3.875" style="0" customWidth="1"/>
    <col min="16" max="16" width="4.75390625" style="0" customWidth="1"/>
    <col min="17" max="21" width="3.875" style="0" customWidth="1"/>
    <col min="22" max="22" width="4.25390625" style="0" customWidth="1"/>
    <col min="23" max="24" width="4.75390625" style="0" customWidth="1"/>
  </cols>
  <sheetData>
    <row r="1" ht="13.5" thickBot="1"/>
    <row r="2" spans="1:230" s="2" customFormat="1" ht="258" thickBot="1" thickTop="1">
      <c r="A2" s="24" t="s">
        <v>0</v>
      </c>
      <c r="B2" s="25" t="s">
        <v>1</v>
      </c>
      <c r="C2" s="20"/>
      <c r="D2" s="19" t="s">
        <v>2</v>
      </c>
      <c r="E2" s="67" t="s">
        <v>3</v>
      </c>
      <c r="F2" s="84" t="s">
        <v>47</v>
      </c>
      <c r="G2" s="21" t="s">
        <v>17</v>
      </c>
      <c r="H2" s="14" t="s">
        <v>49</v>
      </c>
      <c r="I2" s="13" t="s">
        <v>50</v>
      </c>
      <c r="J2" s="12" t="s">
        <v>51</v>
      </c>
      <c r="K2" s="13" t="s">
        <v>5</v>
      </c>
      <c r="L2" s="13" t="s">
        <v>32</v>
      </c>
      <c r="M2" s="13" t="s">
        <v>52</v>
      </c>
      <c r="N2" s="13" t="s">
        <v>53</v>
      </c>
      <c r="O2" s="13" t="s">
        <v>13</v>
      </c>
      <c r="P2" s="99" t="s">
        <v>16</v>
      </c>
      <c r="Q2" s="11" t="s">
        <v>54</v>
      </c>
      <c r="R2" s="12" t="s">
        <v>55</v>
      </c>
      <c r="S2" s="13" t="s">
        <v>56</v>
      </c>
      <c r="T2" s="14" t="s">
        <v>57</v>
      </c>
      <c r="U2" s="12" t="s">
        <v>29</v>
      </c>
      <c r="V2" s="28" t="s">
        <v>19</v>
      </c>
      <c r="W2" s="30" t="s">
        <v>8</v>
      </c>
      <c r="X2" s="32" t="s">
        <v>9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14.25" thickBot="1" thickTop="1">
      <c r="A3" s="26"/>
      <c r="B3" s="27"/>
      <c r="C3" s="22"/>
      <c r="D3" s="22"/>
      <c r="E3" s="68"/>
      <c r="F3" s="85"/>
      <c r="G3" s="23"/>
      <c r="H3" s="15">
        <v>20</v>
      </c>
      <c r="I3" s="18">
        <v>10</v>
      </c>
      <c r="J3" s="16">
        <v>10</v>
      </c>
      <c r="K3" s="17">
        <v>10</v>
      </c>
      <c r="L3" s="17">
        <v>15</v>
      </c>
      <c r="M3" s="17">
        <v>15</v>
      </c>
      <c r="N3" s="17">
        <v>10</v>
      </c>
      <c r="O3" s="17">
        <v>10</v>
      </c>
      <c r="P3" s="100">
        <f>SUM(H3+I3+J3+K3+L3+M3+N3+O3)</f>
        <v>100</v>
      </c>
      <c r="Q3" s="15">
        <v>5</v>
      </c>
      <c r="R3" s="16">
        <v>10</v>
      </c>
      <c r="S3" s="17">
        <v>20</v>
      </c>
      <c r="T3" s="16">
        <v>35</v>
      </c>
      <c r="U3" s="18">
        <v>30</v>
      </c>
      <c r="V3" s="96">
        <f aca="true" t="shared" si="0" ref="V3:V13">SUM(Q3:U3)</f>
        <v>100</v>
      </c>
      <c r="W3" s="102">
        <f>SUM(V3,P3)</f>
        <v>200</v>
      </c>
      <c r="X3" s="9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4" ht="15.75" customHeight="1" thickBot="1" thickTop="1">
      <c r="A4" s="50">
        <v>5</v>
      </c>
      <c r="B4" s="55" t="s">
        <v>143</v>
      </c>
      <c r="C4" s="55" t="s">
        <v>144</v>
      </c>
      <c r="D4" s="55" t="s">
        <v>145</v>
      </c>
      <c r="E4" s="57" t="s">
        <v>127</v>
      </c>
      <c r="F4" s="57" t="s">
        <v>94</v>
      </c>
      <c r="G4" s="139" t="s">
        <v>146</v>
      </c>
      <c r="H4" s="129">
        <v>19</v>
      </c>
      <c r="I4" s="56">
        <v>10</v>
      </c>
      <c r="J4" s="56">
        <v>9</v>
      </c>
      <c r="K4" s="56">
        <v>10</v>
      </c>
      <c r="L4" s="168">
        <v>14.5</v>
      </c>
      <c r="M4" s="168">
        <v>14.5</v>
      </c>
      <c r="N4" s="56">
        <v>10</v>
      </c>
      <c r="O4" s="98">
        <v>10</v>
      </c>
      <c r="P4" s="97">
        <f aca="true" t="shared" si="1" ref="P4:P13">SUM(H4:O4)</f>
        <v>97</v>
      </c>
      <c r="Q4" s="95">
        <v>4</v>
      </c>
      <c r="R4" s="56">
        <v>7</v>
      </c>
      <c r="S4" s="56">
        <v>17</v>
      </c>
      <c r="T4" s="56">
        <v>33</v>
      </c>
      <c r="U4" s="98">
        <v>24</v>
      </c>
      <c r="V4" s="100">
        <f t="shared" si="0"/>
        <v>85</v>
      </c>
      <c r="W4" s="103">
        <f aca="true" t="shared" si="2" ref="W4:W13">SUM(P4+V4)</f>
        <v>182</v>
      </c>
      <c r="X4" s="101">
        <v>1</v>
      </c>
    </row>
    <row r="5" spans="1:24" ht="15.75" customHeight="1" thickBot="1" thickTop="1">
      <c r="A5" s="51">
        <v>2</v>
      </c>
      <c r="B5" s="4" t="s">
        <v>88</v>
      </c>
      <c r="C5" s="4" t="s">
        <v>106</v>
      </c>
      <c r="D5" s="89" t="s">
        <v>107</v>
      </c>
      <c r="E5" s="7" t="s">
        <v>46</v>
      </c>
      <c r="F5" s="7" t="s">
        <v>93</v>
      </c>
      <c r="G5" s="87" t="s">
        <v>92</v>
      </c>
      <c r="H5" s="129">
        <v>17</v>
      </c>
      <c r="I5" s="56">
        <v>10</v>
      </c>
      <c r="J5" s="56">
        <v>9</v>
      </c>
      <c r="K5" s="56">
        <v>9</v>
      </c>
      <c r="L5" s="56">
        <v>8</v>
      </c>
      <c r="M5" s="56">
        <v>14</v>
      </c>
      <c r="N5" s="56">
        <v>7</v>
      </c>
      <c r="O5" s="98">
        <v>10</v>
      </c>
      <c r="P5" s="97">
        <f t="shared" si="1"/>
        <v>84</v>
      </c>
      <c r="Q5" s="95">
        <v>4</v>
      </c>
      <c r="R5" s="56">
        <v>8</v>
      </c>
      <c r="S5" s="56">
        <v>19</v>
      </c>
      <c r="T5" s="56">
        <v>34</v>
      </c>
      <c r="U5" s="98">
        <v>30</v>
      </c>
      <c r="V5" s="100">
        <f t="shared" si="0"/>
        <v>95</v>
      </c>
      <c r="W5" s="103">
        <f t="shared" si="2"/>
        <v>179</v>
      </c>
      <c r="X5" s="101">
        <v>2</v>
      </c>
    </row>
    <row r="6" spans="1:24" ht="15.75" customHeight="1" thickBot="1" thickTop="1">
      <c r="A6" s="51">
        <v>7</v>
      </c>
      <c r="B6" s="4" t="s">
        <v>85</v>
      </c>
      <c r="C6" s="4" t="s">
        <v>86</v>
      </c>
      <c r="D6" s="89" t="s">
        <v>87</v>
      </c>
      <c r="E6" s="70" t="s">
        <v>40</v>
      </c>
      <c r="F6" s="7" t="s">
        <v>93</v>
      </c>
      <c r="G6" s="145" t="s">
        <v>38</v>
      </c>
      <c r="H6" s="169">
        <v>17.5</v>
      </c>
      <c r="I6" s="56">
        <v>4</v>
      </c>
      <c r="J6" s="56">
        <v>7</v>
      </c>
      <c r="K6" s="56">
        <v>7</v>
      </c>
      <c r="L6" s="168">
        <v>12.5</v>
      </c>
      <c r="M6" s="56">
        <v>14</v>
      </c>
      <c r="N6" s="56">
        <v>8</v>
      </c>
      <c r="O6" s="98">
        <v>10</v>
      </c>
      <c r="P6" s="97">
        <f t="shared" si="1"/>
        <v>80</v>
      </c>
      <c r="Q6" s="95">
        <v>5</v>
      </c>
      <c r="R6" s="56">
        <v>10</v>
      </c>
      <c r="S6" s="56">
        <v>20</v>
      </c>
      <c r="T6" s="56">
        <v>35</v>
      </c>
      <c r="U6" s="98">
        <v>24</v>
      </c>
      <c r="V6" s="100">
        <f t="shared" si="0"/>
        <v>94</v>
      </c>
      <c r="W6" s="103">
        <f t="shared" si="2"/>
        <v>174</v>
      </c>
      <c r="X6" s="101">
        <v>3</v>
      </c>
    </row>
    <row r="7" spans="1:24" ht="15.75" customHeight="1" thickBot="1" thickTop="1">
      <c r="A7" s="51">
        <v>4</v>
      </c>
      <c r="B7" s="4" t="s">
        <v>82</v>
      </c>
      <c r="C7" s="4" t="s">
        <v>83</v>
      </c>
      <c r="D7" s="89" t="s">
        <v>84</v>
      </c>
      <c r="E7" s="7" t="s">
        <v>66</v>
      </c>
      <c r="F7" s="7" t="s">
        <v>94</v>
      </c>
      <c r="G7" s="87" t="s">
        <v>38</v>
      </c>
      <c r="H7" s="129">
        <v>15</v>
      </c>
      <c r="I7" s="56">
        <v>4</v>
      </c>
      <c r="J7" s="56">
        <v>7</v>
      </c>
      <c r="K7" s="56">
        <v>8</v>
      </c>
      <c r="L7" s="56">
        <v>11</v>
      </c>
      <c r="M7" s="56">
        <v>12</v>
      </c>
      <c r="N7" s="56">
        <v>3</v>
      </c>
      <c r="O7" s="98">
        <v>10</v>
      </c>
      <c r="P7" s="97">
        <f t="shared" si="1"/>
        <v>70</v>
      </c>
      <c r="Q7" s="95">
        <v>4</v>
      </c>
      <c r="R7" s="56">
        <v>9</v>
      </c>
      <c r="S7" s="56">
        <v>18</v>
      </c>
      <c r="T7" s="56">
        <v>35</v>
      </c>
      <c r="U7" s="98">
        <v>25</v>
      </c>
      <c r="V7" s="100">
        <f t="shared" si="0"/>
        <v>91</v>
      </c>
      <c r="W7" s="103">
        <f t="shared" si="2"/>
        <v>161</v>
      </c>
      <c r="X7" s="101">
        <v>4</v>
      </c>
    </row>
    <row r="8" spans="1:24" ht="15.75" customHeight="1" thickBot="1" thickTop="1">
      <c r="A8" s="51">
        <v>6</v>
      </c>
      <c r="B8" s="4" t="s">
        <v>103</v>
      </c>
      <c r="C8" s="4" t="s">
        <v>104</v>
      </c>
      <c r="D8" s="89" t="s">
        <v>105</v>
      </c>
      <c r="E8" s="7" t="s">
        <v>40</v>
      </c>
      <c r="F8" s="7" t="s">
        <v>94</v>
      </c>
      <c r="G8" s="87" t="s">
        <v>38</v>
      </c>
      <c r="H8" s="129">
        <v>18</v>
      </c>
      <c r="I8" s="56">
        <v>9</v>
      </c>
      <c r="J8" s="167">
        <v>9.5</v>
      </c>
      <c r="K8" s="56">
        <v>8</v>
      </c>
      <c r="L8" s="56">
        <v>13</v>
      </c>
      <c r="M8" s="168">
        <v>13.5</v>
      </c>
      <c r="N8" s="56">
        <v>8</v>
      </c>
      <c r="O8" s="98">
        <v>10</v>
      </c>
      <c r="P8" s="97">
        <f t="shared" si="1"/>
        <v>89</v>
      </c>
      <c r="Q8" s="95">
        <v>0</v>
      </c>
      <c r="R8" s="56">
        <v>0</v>
      </c>
      <c r="S8" s="56">
        <v>0</v>
      </c>
      <c r="T8" s="56">
        <v>0</v>
      </c>
      <c r="U8" s="98">
        <v>0</v>
      </c>
      <c r="V8" s="100">
        <f t="shared" si="0"/>
        <v>0</v>
      </c>
      <c r="W8" s="103">
        <f t="shared" si="2"/>
        <v>89</v>
      </c>
      <c r="X8" s="101">
        <v>5</v>
      </c>
    </row>
    <row r="9" spans="1:24" ht="15.75" customHeight="1" thickBot="1" thickTop="1">
      <c r="A9" s="51">
        <v>3</v>
      </c>
      <c r="B9" s="4" t="s">
        <v>77</v>
      </c>
      <c r="C9" s="4" t="s">
        <v>78</v>
      </c>
      <c r="D9" s="89" t="s">
        <v>79</v>
      </c>
      <c r="E9" s="7" t="s">
        <v>40</v>
      </c>
      <c r="F9" s="7" t="s">
        <v>93</v>
      </c>
      <c r="G9" s="87" t="s">
        <v>38</v>
      </c>
      <c r="H9" s="129">
        <v>17</v>
      </c>
      <c r="I9" s="56">
        <v>8</v>
      </c>
      <c r="J9" s="56">
        <v>7</v>
      </c>
      <c r="K9" s="56">
        <v>7</v>
      </c>
      <c r="L9" s="56">
        <v>12</v>
      </c>
      <c r="M9" s="56">
        <v>12</v>
      </c>
      <c r="N9" s="56">
        <v>0</v>
      </c>
      <c r="O9" s="98">
        <v>10</v>
      </c>
      <c r="P9" s="97">
        <f t="shared" si="1"/>
        <v>73</v>
      </c>
      <c r="Q9" s="95">
        <v>0</v>
      </c>
      <c r="R9" s="56">
        <v>0</v>
      </c>
      <c r="S9" s="56">
        <v>0</v>
      </c>
      <c r="T9" s="56">
        <v>0</v>
      </c>
      <c r="U9" s="98">
        <v>0</v>
      </c>
      <c r="V9" s="100">
        <f t="shared" si="0"/>
        <v>0</v>
      </c>
      <c r="W9" s="103">
        <f t="shared" si="2"/>
        <v>73</v>
      </c>
      <c r="X9" s="101">
        <v>6</v>
      </c>
    </row>
    <row r="10" spans="1:24" ht="15.75" customHeight="1" thickBot="1" thickTop="1">
      <c r="A10" s="51">
        <v>1</v>
      </c>
      <c r="B10" s="4" t="s">
        <v>187</v>
      </c>
      <c r="C10" s="4" t="s">
        <v>188</v>
      </c>
      <c r="D10" s="4" t="s">
        <v>190</v>
      </c>
      <c r="E10" s="7" t="s">
        <v>40</v>
      </c>
      <c r="F10" s="7" t="s">
        <v>93</v>
      </c>
      <c r="G10" s="87" t="s">
        <v>191</v>
      </c>
      <c r="H10" s="129">
        <v>13</v>
      </c>
      <c r="I10" s="56">
        <v>4</v>
      </c>
      <c r="J10" s="56">
        <v>6</v>
      </c>
      <c r="K10" s="56">
        <v>7</v>
      </c>
      <c r="L10" s="56">
        <v>11</v>
      </c>
      <c r="M10" s="56">
        <v>11</v>
      </c>
      <c r="N10" s="56">
        <v>0</v>
      </c>
      <c r="O10" s="98">
        <v>9</v>
      </c>
      <c r="P10" s="97">
        <f t="shared" si="1"/>
        <v>61</v>
      </c>
      <c r="Q10" s="95">
        <v>0</v>
      </c>
      <c r="R10" s="56">
        <v>0</v>
      </c>
      <c r="S10" s="56">
        <v>0</v>
      </c>
      <c r="T10" s="56">
        <v>0</v>
      </c>
      <c r="U10" s="98">
        <v>0</v>
      </c>
      <c r="V10" s="100">
        <f t="shared" si="0"/>
        <v>0</v>
      </c>
      <c r="W10" s="103">
        <f t="shared" si="2"/>
        <v>61</v>
      </c>
      <c r="X10" s="101">
        <v>7</v>
      </c>
    </row>
    <row r="11" spans="1:24" ht="15.75" customHeight="1" thickBot="1" thickTop="1">
      <c r="A11" s="51"/>
      <c r="B11" s="4"/>
      <c r="C11" s="4"/>
      <c r="D11" s="62"/>
      <c r="E11" s="7"/>
      <c r="F11" s="7"/>
      <c r="G11" s="82"/>
      <c r="H11" s="129"/>
      <c r="I11" s="56"/>
      <c r="J11" s="56"/>
      <c r="K11" s="56"/>
      <c r="L11" s="56"/>
      <c r="M11" s="56"/>
      <c r="N11" s="56"/>
      <c r="O11" s="98"/>
      <c r="P11" s="97">
        <f t="shared" si="1"/>
        <v>0</v>
      </c>
      <c r="Q11" s="95"/>
      <c r="R11" s="56"/>
      <c r="S11" s="56"/>
      <c r="T11" s="56"/>
      <c r="U11" s="98"/>
      <c r="V11" s="100">
        <f t="shared" si="0"/>
        <v>0</v>
      </c>
      <c r="W11" s="103">
        <f t="shared" si="2"/>
        <v>0</v>
      </c>
      <c r="X11" s="101"/>
    </row>
    <row r="12" spans="1:24" ht="15.75" customHeight="1" thickBot="1" thickTop="1">
      <c r="A12" s="51"/>
      <c r="B12" s="4"/>
      <c r="C12" s="4"/>
      <c r="D12" s="4"/>
      <c r="E12" s="7"/>
      <c r="F12" s="7"/>
      <c r="G12" s="82"/>
      <c r="H12" s="129"/>
      <c r="I12" s="56"/>
      <c r="J12" s="56"/>
      <c r="K12" s="56"/>
      <c r="L12" s="56"/>
      <c r="M12" s="56"/>
      <c r="N12" s="56"/>
      <c r="O12" s="98"/>
      <c r="P12" s="97">
        <f t="shared" si="1"/>
        <v>0</v>
      </c>
      <c r="Q12" s="95"/>
      <c r="R12" s="56"/>
      <c r="S12" s="56"/>
      <c r="T12" s="56"/>
      <c r="U12" s="98"/>
      <c r="V12" s="100">
        <f t="shared" si="0"/>
        <v>0</v>
      </c>
      <c r="W12" s="103">
        <f t="shared" si="2"/>
        <v>0</v>
      </c>
      <c r="X12" s="101"/>
    </row>
    <row r="13" spans="1:24" ht="15.75" customHeight="1" thickBot="1" thickTop="1">
      <c r="A13" s="58"/>
      <c r="B13" s="34"/>
      <c r="C13" s="34"/>
      <c r="D13" s="34"/>
      <c r="E13" s="59"/>
      <c r="F13" s="59"/>
      <c r="G13" s="94"/>
      <c r="H13" s="129"/>
      <c r="I13" s="56"/>
      <c r="J13" s="56"/>
      <c r="K13" s="56"/>
      <c r="L13" s="56"/>
      <c r="M13" s="56"/>
      <c r="N13" s="56"/>
      <c r="O13" s="98"/>
      <c r="P13" s="97">
        <f t="shared" si="1"/>
        <v>0</v>
      </c>
      <c r="Q13" s="95"/>
      <c r="R13" s="56"/>
      <c r="S13" s="56"/>
      <c r="T13" s="56"/>
      <c r="U13" s="98"/>
      <c r="V13" s="100">
        <f t="shared" si="0"/>
        <v>0</v>
      </c>
      <c r="W13" s="103">
        <f t="shared" si="2"/>
        <v>0</v>
      </c>
      <c r="X13" s="101"/>
    </row>
    <row r="14" ht="13.5" thickTop="1"/>
  </sheetData>
  <printOptions horizontalCentered="1"/>
  <pageMargins left="0.2362204724409449" right="0.56" top="1.22" bottom="0.14" header="0.28" footer="0.03937007874015748"/>
  <pageSetup horizontalDpi="180" verticalDpi="180" orientation="landscape" paperSize="9" scale="93" r:id="rId1"/>
  <headerFooter alignWithMargins="0">
    <oddHeader>&amp;L&amp;"Arial CE,Tučné"PODZIMNÍ ZÁVOD&amp;C&amp;"Arial CE,Tučné"KATEGORIE IPO1&amp;R&amp;"Arial CE,Tučné"28.ŘÍJNA 2009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C15"/>
  <sheetViews>
    <sheetView view="pageBreakPreview" zoomScale="80" zoomScaleNormal="75" zoomScaleSheetLayoutView="80" workbookViewId="0" topLeftCell="A1">
      <selection activeCell="C21" sqref="C21"/>
    </sheetView>
  </sheetViews>
  <sheetFormatPr defaultColWidth="9.00390625" defaultRowHeight="12.75"/>
  <cols>
    <col min="1" max="1" width="3.125" style="0" customWidth="1"/>
    <col min="2" max="2" width="13.75390625" style="0" customWidth="1"/>
    <col min="3" max="3" width="10.375" style="0" customWidth="1"/>
    <col min="4" max="4" width="25.75390625" style="0" customWidth="1"/>
    <col min="5" max="6" width="6.625" style="69" customWidth="1"/>
    <col min="7" max="7" width="17.25390625" style="69" customWidth="1"/>
    <col min="8" max="8" width="3.25390625" style="0" customWidth="1"/>
    <col min="9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7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47</v>
      </c>
      <c r="G1" s="78" t="s">
        <v>17</v>
      </c>
      <c r="H1" s="14" t="s">
        <v>4</v>
      </c>
      <c r="I1" s="13" t="s">
        <v>14</v>
      </c>
      <c r="J1" s="12" t="s">
        <v>10</v>
      </c>
      <c r="K1" s="12" t="s">
        <v>23</v>
      </c>
      <c r="L1" s="12" t="s">
        <v>24</v>
      </c>
      <c r="M1" s="13" t="s">
        <v>5</v>
      </c>
      <c r="N1" s="13" t="s">
        <v>25</v>
      </c>
      <c r="O1" s="13" t="s">
        <v>26</v>
      </c>
      <c r="P1" s="13" t="s">
        <v>27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11</v>
      </c>
      <c r="V1" s="12" t="s">
        <v>28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4.25" thickBot="1" thickTop="1">
      <c r="A2" s="26"/>
      <c r="B2" s="27"/>
      <c r="C2" s="22"/>
      <c r="D2" s="22"/>
      <c r="E2" s="68"/>
      <c r="F2" s="85"/>
      <c r="G2" s="79"/>
      <c r="H2" s="15">
        <v>10</v>
      </c>
      <c r="I2" s="18">
        <v>10</v>
      </c>
      <c r="J2" s="16">
        <v>10</v>
      </c>
      <c r="K2" s="17">
        <v>10</v>
      </c>
      <c r="L2" s="17">
        <v>10</v>
      </c>
      <c r="M2" s="17">
        <v>10</v>
      </c>
      <c r="N2" s="17">
        <v>10</v>
      </c>
      <c r="O2" s="17">
        <v>10</v>
      </c>
      <c r="P2" s="17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36" t="s">
        <v>30</v>
      </c>
      <c r="X2" s="36" t="s">
        <v>31</v>
      </c>
      <c r="Y2" s="36" t="s">
        <v>30</v>
      </c>
      <c r="Z2" s="37" t="s">
        <v>31</v>
      </c>
      <c r="AA2" s="36" t="s">
        <v>30</v>
      </c>
      <c r="AB2" s="37" t="s">
        <v>31</v>
      </c>
      <c r="AC2" s="29">
        <v>100</v>
      </c>
      <c r="AD2" s="31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31" ht="15.75" customHeight="1">
      <c r="A3" s="90">
        <v>7</v>
      </c>
      <c r="B3" s="143" t="s">
        <v>156</v>
      </c>
      <c r="C3" s="143" t="s">
        <v>157</v>
      </c>
      <c r="D3" s="143" t="s">
        <v>189</v>
      </c>
      <c r="E3" s="156" t="s">
        <v>46</v>
      </c>
      <c r="F3" s="138" t="s">
        <v>93</v>
      </c>
      <c r="G3" s="166" t="s">
        <v>158</v>
      </c>
      <c r="H3" s="129">
        <v>10</v>
      </c>
      <c r="I3" s="56">
        <v>8</v>
      </c>
      <c r="J3" s="5">
        <v>10</v>
      </c>
      <c r="K3" s="5">
        <v>10</v>
      </c>
      <c r="L3" s="5">
        <v>10</v>
      </c>
      <c r="M3" s="5">
        <v>9</v>
      </c>
      <c r="N3" s="5">
        <v>10</v>
      </c>
      <c r="O3" s="5">
        <v>10</v>
      </c>
      <c r="P3" s="5">
        <v>10</v>
      </c>
      <c r="Q3" s="47">
        <v>10</v>
      </c>
      <c r="R3" s="6">
        <f aca="true" t="shared" si="0" ref="R3:R12">Q3+P3+O3+N3+M3+L3+K3+J3+I3+H3</f>
        <v>97</v>
      </c>
      <c r="S3" s="5">
        <v>7</v>
      </c>
      <c r="T3" s="5">
        <v>10</v>
      </c>
      <c r="U3" s="5">
        <v>9</v>
      </c>
      <c r="V3" s="5">
        <v>10</v>
      </c>
      <c r="W3" s="38" t="s">
        <v>30</v>
      </c>
      <c r="X3" s="38" t="s">
        <v>31</v>
      </c>
      <c r="Y3" s="42">
        <v>14</v>
      </c>
      <c r="Z3" s="42">
        <v>5</v>
      </c>
      <c r="AA3" s="42">
        <v>14</v>
      </c>
      <c r="AB3" s="43">
        <v>5</v>
      </c>
      <c r="AC3" s="63">
        <f aca="true" t="shared" si="1" ref="AC3:AC15">AB3+AA3+Z3+Y3+X3+W3+V3+U3+T3+S3</f>
        <v>94</v>
      </c>
      <c r="AD3" s="64">
        <f aca="true" t="shared" si="2" ref="AD3:AD15">SUM(R3+AC3)</f>
        <v>191</v>
      </c>
      <c r="AE3" s="9">
        <v>1</v>
      </c>
    </row>
    <row r="4" spans="1:31" ht="15.75" customHeight="1">
      <c r="A4" s="52">
        <v>2</v>
      </c>
      <c r="B4" s="4" t="s">
        <v>195</v>
      </c>
      <c r="C4" s="4" t="s">
        <v>196</v>
      </c>
      <c r="D4" s="4" t="s">
        <v>197</v>
      </c>
      <c r="E4" s="7" t="s">
        <v>46</v>
      </c>
      <c r="F4" s="87" t="s">
        <v>93</v>
      </c>
      <c r="G4" s="87" t="s">
        <v>198</v>
      </c>
      <c r="H4" s="130">
        <v>10</v>
      </c>
      <c r="I4" s="5">
        <v>10</v>
      </c>
      <c r="J4" s="5">
        <v>10</v>
      </c>
      <c r="K4" s="5">
        <v>10</v>
      </c>
      <c r="L4" s="5">
        <v>10</v>
      </c>
      <c r="M4" s="5">
        <v>9</v>
      </c>
      <c r="N4" s="5">
        <v>9</v>
      </c>
      <c r="O4" s="5">
        <v>10</v>
      </c>
      <c r="P4" s="5">
        <v>8</v>
      </c>
      <c r="Q4" s="47">
        <v>10</v>
      </c>
      <c r="R4" s="6">
        <f t="shared" si="0"/>
        <v>96</v>
      </c>
      <c r="S4" s="5">
        <v>6</v>
      </c>
      <c r="T4" s="5">
        <v>9</v>
      </c>
      <c r="U4" s="5">
        <v>10</v>
      </c>
      <c r="V4" s="5">
        <v>10</v>
      </c>
      <c r="W4" s="38" t="s">
        <v>205</v>
      </c>
      <c r="X4" s="38" t="s">
        <v>206</v>
      </c>
      <c r="Y4" s="42">
        <v>8</v>
      </c>
      <c r="Z4" s="42">
        <v>5</v>
      </c>
      <c r="AA4" s="42">
        <v>11</v>
      </c>
      <c r="AB4" s="43">
        <v>5</v>
      </c>
      <c r="AC4" s="63">
        <f t="shared" si="1"/>
        <v>80</v>
      </c>
      <c r="AD4" s="64">
        <f t="shared" si="2"/>
        <v>176</v>
      </c>
      <c r="AE4" s="9">
        <v>2</v>
      </c>
    </row>
    <row r="5" spans="1:31" ht="15.75" customHeight="1">
      <c r="A5" s="146">
        <v>11</v>
      </c>
      <c r="B5" s="4" t="s">
        <v>43</v>
      </c>
      <c r="C5" s="4" t="s">
        <v>39</v>
      </c>
      <c r="D5" s="4" t="s">
        <v>133</v>
      </c>
      <c r="E5" s="7" t="s">
        <v>134</v>
      </c>
      <c r="F5" s="87" t="s">
        <v>94</v>
      </c>
      <c r="G5" s="87" t="s">
        <v>45</v>
      </c>
      <c r="H5" s="130">
        <v>10</v>
      </c>
      <c r="I5" s="5">
        <v>8</v>
      </c>
      <c r="J5" s="5">
        <v>10</v>
      </c>
      <c r="K5" s="5">
        <v>10</v>
      </c>
      <c r="L5" s="5">
        <v>9</v>
      </c>
      <c r="M5" s="5">
        <v>6</v>
      </c>
      <c r="N5" s="5">
        <v>2</v>
      </c>
      <c r="O5" s="5">
        <v>10</v>
      </c>
      <c r="P5" s="5">
        <v>10</v>
      </c>
      <c r="Q5" s="47">
        <v>10</v>
      </c>
      <c r="R5" s="6">
        <f t="shared" si="0"/>
        <v>85</v>
      </c>
      <c r="S5" s="5">
        <v>3</v>
      </c>
      <c r="T5" s="5">
        <v>7</v>
      </c>
      <c r="U5" s="5">
        <v>10</v>
      </c>
      <c r="V5" s="5">
        <v>10</v>
      </c>
      <c r="W5" s="38" t="s">
        <v>212</v>
      </c>
      <c r="X5" s="38" t="s">
        <v>31</v>
      </c>
      <c r="Y5" s="42">
        <v>15</v>
      </c>
      <c r="Z5" s="42">
        <v>5</v>
      </c>
      <c r="AA5" s="42">
        <v>14</v>
      </c>
      <c r="AB5" s="43">
        <v>5</v>
      </c>
      <c r="AC5" s="63">
        <f t="shared" si="1"/>
        <v>86</v>
      </c>
      <c r="AD5" s="64">
        <f t="shared" si="2"/>
        <v>171</v>
      </c>
      <c r="AE5" s="9">
        <v>3</v>
      </c>
    </row>
    <row r="6" spans="1:31" ht="15.75" customHeight="1">
      <c r="A6" s="147">
        <v>4</v>
      </c>
      <c r="B6" s="4" t="s">
        <v>124</v>
      </c>
      <c r="C6" s="4" t="s">
        <v>125</v>
      </c>
      <c r="D6" s="4" t="s">
        <v>126</v>
      </c>
      <c r="E6" s="7" t="s">
        <v>127</v>
      </c>
      <c r="F6" s="87" t="s">
        <v>94</v>
      </c>
      <c r="G6" s="87" t="s">
        <v>122</v>
      </c>
      <c r="H6" s="130">
        <v>10</v>
      </c>
      <c r="I6" s="5">
        <v>7</v>
      </c>
      <c r="J6" s="5">
        <v>9</v>
      </c>
      <c r="K6" s="5">
        <v>10</v>
      </c>
      <c r="L6" s="5">
        <v>10</v>
      </c>
      <c r="M6" s="5">
        <v>6</v>
      </c>
      <c r="N6" s="5">
        <v>3</v>
      </c>
      <c r="O6" s="5">
        <v>10</v>
      </c>
      <c r="P6" s="5">
        <v>10</v>
      </c>
      <c r="Q6" s="47">
        <v>10</v>
      </c>
      <c r="R6" s="6">
        <f t="shared" si="0"/>
        <v>85</v>
      </c>
      <c r="S6" s="5">
        <v>6</v>
      </c>
      <c r="T6" s="5">
        <v>5</v>
      </c>
      <c r="U6" s="5">
        <v>10</v>
      </c>
      <c r="V6" s="5">
        <v>7</v>
      </c>
      <c r="W6" s="38" t="s">
        <v>30</v>
      </c>
      <c r="X6" s="38" t="s">
        <v>31</v>
      </c>
      <c r="Y6" s="42">
        <v>13</v>
      </c>
      <c r="Z6" s="42">
        <v>3</v>
      </c>
      <c r="AA6" s="42">
        <v>11</v>
      </c>
      <c r="AB6" s="49">
        <v>5</v>
      </c>
      <c r="AC6" s="63">
        <f t="shared" si="1"/>
        <v>80</v>
      </c>
      <c r="AD6" s="64">
        <f t="shared" si="2"/>
        <v>165</v>
      </c>
      <c r="AE6" s="9">
        <v>4</v>
      </c>
    </row>
    <row r="7" spans="1:31" ht="15.75" customHeight="1">
      <c r="A7" s="52">
        <v>9</v>
      </c>
      <c r="B7" s="143" t="s">
        <v>166</v>
      </c>
      <c r="C7" s="143" t="s">
        <v>97</v>
      </c>
      <c r="D7" s="143" t="s">
        <v>167</v>
      </c>
      <c r="E7" s="138" t="s">
        <v>168</v>
      </c>
      <c r="F7" s="153" t="s">
        <v>93</v>
      </c>
      <c r="G7" s="153" t="s">
        <v>169</v>
      </c>
      <c r="H7" s="130">
        <v>8</v>
      </c>
      <c r="I7" s="5">
        <v>6</v>
      </c>
      <c r="J7" s="5">
        <v>9</v>
      </c>
      <c r="K7" s="5">
        <v>7</v>
      </c>
      <c r="L7" s="5">
        <v>9</v>
      </c>
      <c r="M7" s="5">
        <v>6</v>
      </c>
      <c r="N7" s="5">
        <v>8</v>
      </c>
      <c r="O7" s="5">
        <v>10</v>
      </c>
      <c r="P7" s="5">
        <v>9</v>
      </c>
      <c r="Q7" s="47">
        <v>10</v>
      </c>
      <c r="R7" s="6">
        <f t="shared" si="0"/>
        <v>82</v>
      </c>
      <c r="S7" s="46">
        <v>8</v>
      </c>
      <c r="T7" s="5">
        <v>10</v>
      </c>
      <c r="U7" s="5">
        <v>10</v>
      </c>
      <c r="V7" s="5">
        <v>10</v>
      </c>
      <c r="W7" s="38" t="s">
        <v>211</v>
      </c>
      <c r="X7" s="38" t="s">
        <v>31</v>
      </c>
      <c r="Y7" s="42">
        <v>4</v>
      </c>
      <c r="Z7" s="42">
        <v>5</v>
      </c>
      <c r="AA7" s="42">
        <v>15</v>
      </c>
      <c r="AB7" s="49">
        <v>5</v>
      </c>
      <c r="AC7" s="63">
        <f t="shared" si="1"/>
        <v>80</v>
      </c>
      <c r="AD7" s="64">
        <f t="shared" si="2"/>
        <v>162</v>
      </c>
      <c r="AE7" s="83">
        <v>5</v>
      </c>
    </row>
    <row r="8" spans="1:31" ht="15.75" customHeight="1">
      <c r="A8" s="53">
        <v>8</v>
      </c>
      <c r="B8" s="4" t="s">
        <v>178</v>
      </c>
      <c r="C8" s="4" t="s">
        <v>179</v>
      </c>
      <c r="D8" s="4" t="s">
        <v>180</v>
      </c>
      <c r="E8" s="7" t="s">
        <v>181</v>
      </c>
      <c r="F8" s="87" t="s">
        <v>93</v>
      </c>
      <c r="G8" s="87" t="s">
        <v>182</v>
      </c>
      <c r="H8" s="130">
        <v>10</v>
      </c>
      <c r="I8" s="5">
        <v>6</v>
      </c>
      <c r="J8" s="5">
        <v>8</v>
      </c>
      <c r="K8" s="5">
        <v>8</v>
      </c>
      <c r="L8" s="5">
        <v>10</v>
      </c>
      <c r="M8" s="5">
        <v>8</v>
      </c>
      <c r="N8" s="5">
        <v>10</v>
      </c>
      <c r="O8" s="5">
        <v>10</v>
      </c>
      <c r="P8" s="5">
        <v>10</v>
      </c>
      <c r="Q8" s="47">
        <v>10</v>
      </c>
      <c r="R8" s="6">
        <f t="shared" si="0"/>
        <v>90</v>
      </c>
      <c r="S8" s="46">
        <v>5</v>
      </c>
      <c r="T8" s="5">
        <v>8</v>
      </c>
      <c r="U8" s="5">
        <v>7</v>
      </c>
      <c r="V8" s="5">
        <v>10</v>
      </c>
      <c r="W8" s="38" t="s">
        <v>210</v>
      </c>
      <c r="X8" s="38" t="s">
        <v>31</v>
      </c>
      <c r="Y8" s="42">
        <v>8</v>
      </c>
      <c r="Z8" s="42">
        <v>5</v>
      </c>
      <c r="AA8" s="42">
        <v>8</v>
      </c>
      <c r="AB8" s="49">
        <v>5</v>
      </c>
      <c r="AC8" s="63">
        <f t="shared" si="1"/>
        <v>72</v>
      </c>
      <c r="AD8" s="64">
        <f t="shared" si="2"/>
        <v>162</v>
      </c>
      <c r="AE8" s="83">
        <v>6</v>
      </c>
    </row>
    <row r="9" spans="1:32" ht="15.75" customHeight="1">
      <c r="A9" s="146">
        <v>6</v>
      </c>
      <c r="B9" s="4" t="s">
        <v>88</v>
      </c>
      <c r="C9" s="4" t="s">
        <v>106</v>
      </c>
      <c r="D9" s="4" t="s">
        <v>90</v>
      </c>
      <c r="E9" s="7" t="s">
        <v>91</v>
      </c>
      <c r="F9" s="7" t="s">
        <v>94</v>
      </c>
      <c r="G9" s="144" t="s">
        <v>92</v>
      </c>
      <c r="H9" s="46">
        <v>8</v>
      </c>
      <c r="I9" s="5">
        <v>8</v>
      </c>
      <c r="J9" s="5">
        <v>10</v>
      </c>
      <c r="K9" s="5">
        <v>9</v>
      </c>
      <c r="L9" s="5">
        <v>10</v>
      </c>
      <c r="M9" s="5">
        <v>10</v>
      </c>
      <c r="N9" s="5">
        <v>3</v>
      </c>
      <c r="O9" s="5">
        <v>0</v>
      </c>
      <c r="P9" s="5">
        <v>10</v>
      </c>
      <c r="Q9" s="47">
        <v>10</v>
      </c>
      <c r="R9" s="6">
        <f t="shared" si="0"/>
        <v>78</v>
      </c>
      <c r="S9" s="46">
        <v>8</v>
      </c>
      <c r="T9" s="5">
        <v>8</v>
      </c>
      <c r="U9" s="5">
        <v>7</v>
      </c>
      <c r="V9" s="5">
        <v>10</v>
      </c>
      <c r="W9" s="38" t="s">
        <v>30</v>
      </c>
      <c r="X9" s="38" t="s">
        <v>209</v>
      </c>
      <c r="Y9" s="42">
        <v>15</v>
      </c>
      <c r="Z9" s="42">
        <v>1</v>
      </c>
      <c r="AA9" s="42">
        <v>15</v>
      </c>
      <c r="AB9" s="49">
        <v>1</v>
      </c>
      <c r="AC9" s="63">
        <f t="shared" si="1"/>
        <v>81</v>
      </c>
      <c r="AD9" s="64">
        <f t="shared" si="2"/>
        <v>159</v>
      </c>
      <c r="AE9" s="83">
        <v>7</v>
      </c>
      <c r="AF9" s="35"/>
    </row>
    <row r="10" spans="1:31" ht="15.75" customHeight="1">
      <c r="A10" s="52">
        <v>3</v>
      </c>
      <c r="B10" s="4" t="s">
        <v>183</v>
      </c>
      <c r="C10" s="4" t="s">
        <v>184</v>
      </c>
      <c r="D10" s="4" t="s">
        <v>185</v>
      </c>
      <c r="E10" s="7" t="s">
        <v>40</v>
      </c>
      <c r="F10" s="7" t="s">
        <v>93</v>
      </c>
      <c r="G10" s="144" t="s">
        <v>186</v>
      </c>
      <c r="H10" s="46">
        <v>6</v>
      </c>
      <c r="I10" s="5">
        <v>4</v>
      </c>
      <c r="J10" s="5">
        <v>5</v>
      </c>
      <c r="K10" s="5">
        <v>7</v>
      </c>
      <c r="L10" s="5">
        <v>10</v>
      </c>
      <c r="M10" s="5">
        <v>0</v>
      </c>
      <c r="N10" s="5">
        <v>8</v>
      </c>
      <c r="O10" s="5">
        <v>9</v>
      </c>
      <c r="P10" s="5">
        <v>7</v>
      </c>
      <c r="Q10" s="47">
        <v>0</v>
      </c>
      <c r="R10" s="6">
        <f t="shared" si="0"/>
        <v>56</v>
      </c>
      <c r="S10" s="46">
        <v>8</v>
      </c>
      <c r="T10" s="5">
        <v>7</v>
      </c>
      <c r="U10" s="5">
        <v>10</v>
      </c>
      <c r="V10" s="5">
        <v>10</v>
      </c>
      <c r="W10" s="38" t="s">
        <v>30</v>
      </c>
      <c r="X10" s="38" t="s">
        <v>207</v>
      </c>
      <c r="Y10" s="42">
        <v>12</v>
      </c>
      <c r="Z10" s="42">
        <v>3</v>
      </c>
      <c r="AA10" s="42">
        <v>13</v>
      </c>
      <c r="AB10" s="49">
        <v>3</v>
      </c>
      <c r="AC10" s="63">
        <f t="shared" si="1"/>
        <v>85</v>
      </c>
      <c r="AD10" s="64">
        <f t="shared" si="2"/>
        <v>141</v>
      </c>
      <c r="AE10" s="83">
        <v>8</v>
      </c>
    </row>
    <row r="11" spans="1:31" ht="15.75" customHeight="1">
      <c r="A11" s="146">
        <v>10</v>
      </c>
      <c r="B11" s="111" t="s">
        <v>118</v>
      </c>
      <c r="C11" s="4" t="s">
        <v>119</v>
      </c>
      <c r="D11" s="4" t="s">
        <v>123</v>
      </c>
      <c r="E11" s="7" t="s">
        <v>46</v>
      </c>
      <c r="F11" s="87" t="s">
        <v>93</v>
      </c>
      <c r="G11" s="144" t="s">
        <v>122</v>
      </c>
      <c r="H11" s="130">
        <v>10</v>
      </c>
      <c r="I11" s="5">
        <v>6</v>
      </c>
      <c r="J11" s="5">
        <v>10</v>
      </c>
      <c r="K11" s="5">
        <v>8</v>
      </c>
      <c r="L11" s="5">
        <v>3</v>
      </c>
      <c r="M11" s="5">
        <v>3</v>
      </c>
      <c r="N11" s="5">
        <v>7</v>
      </c>
      <c r="O11" s="5">
        <v>10</v>
      </c>
      <c r="P11" s="5">
        <v>10</v>
      </c>
      <c r="Q11" s="47">
        <v>10</v>
      </c>
      <c r="R11" s="6">
        <f t="shared" si="0"/>
        <v>77</v>
      </c>
      <c r="S11" s="5">
        <v>6</v>
      </c>
      <c r="T11" s="5">
        <v>9</v>
      </c>
      <c r="U11" s="5">
        <v>7</v>
      </c>
      <c r="V11" s="5">
        <v>10</v>
      </c>
      <c r="W11" s="38" t="s">
        <v>207</v>
      </c>
      <c r="X11" s="38" t="s">
        <v>31</v>
      </c>
      <c r="Y11" s="42">
        <v>2</v>
      </c>
      <c r="Z11" s="42">
        <v>5</v>
      </c>
      <c r="AA11" s="42">
        <v>8</v>
      </c>
      <c r="AB11" s="49">
        <v>5</v>
      </c>
      <c r="AC11" s="63">
        <f t="shared" si="1"/>
        <v>61</v>
      </c>
      <c r="AD11" s="64">
        <f t="shared" si="2"/>
        <v>138</v>
      </c>
      <c r="AE11" s="9">
        <v>9</v>
      </c>
    </row>
    <row r="12" spans="1:31" ht="15.75" customHeight="1">
      <c r="A12" s="91">
        <v>5</v>
      </c>
      <c r="B12" s="88" t="s">
        <v>130</v>
      </c>
      <c r="C12" s="4" t="s">
        <v>128</v>
      </c>
      <c r="D12" s="4" t="s">
        <v>131</v>
      </c>
      <c r="E12" s="7" t="s">
        <v>40</v>
      </c>
      <c r="F12" s="87" t="s">
        <v>94</v>
      </c>
      <c r="G12" s="87" t="s">
        <v>132</v>
      </c>
      <c r="H12" s="130">
        <v>8</v>
      </c>
      <c r="I12" s="5">
        <v>8</v>
      </c>
      <c r="J12" s="5">
        <v>9</v>
      </c>
      <c r="K12" s="5">
        <v>8</v>
      </c>
      <c r="L12" s="5">
        <v>10</v>
      </c>
      <c r="M12" s="5">
        <v>7</v>
      </c>
      <c r="N12" s="5">
        <v>8</v>
      </c>
      <c r="O12" s="5">
        <v>5</v>
      </c>
      <c r="P12" s="5">
        <v>10</v>
      </c>
      <c r="Q12" s="47">
        <v>10</v>
      </c>
      <c r="R12" s="6">
        <f t="shared" si="0"/>
        <v>83</v>
      </c>
      <c r="S12" s="46">
        <v>0</v>
      </c>
      <c r="T12" s="5">
        <v>0</v>
      </c>
      <c r="U12" s="5">
        <v>0</v>
      </c>
      <c r="V12" s="5">
        <v>0</v>
      </c>
      <c r="W12" s="38" t="s">
        <v>208</v>
      </c>
      <c r="X12" s="38" t="s">
        <v>208</v>
      </c>
      <c r="Y12" s="42">
        <v>0</v>
      </c>
      <c r="Z12" s="42">
        <v>0</v>
      </c>
      <c r="AA12" s="42">
        <v>0</v>
      </c>
      <c r="AB12" s="49">
        <v>0</v>
      </c>
      <c r="AC12" s="63">
        <f t="shared" si="1"/>
        <v>0</v>
      </c>
      <c r="AD12" s="64">
        <f t="shared" si="2"/>
        <v>83</v>
      </c>
      <c r="AE12" s="83">
        <v>10</v>
      </c>
    </row>
    <row r="13" spans="1:31" ht="15.75" customHeight="1">
      <c r="A13" s="90">
        <v>1</v>
      </c>
      <c r="B13" s="4" t="s">
        <v>110</v>
      </c>
      <c r="C13" s="4" t="s">
        <v>80</v>
      </c>
      <c r="D13" s="4" t="s">
        <v>81</v>
      </c>
      <c r="E13" s="7" t="s">
        <v>40</v>
      </c>
      <c r="F13" s="87" t="s">
        <v>94</v>
      </c>
      <c r="G13" s="87" t="s">
        <v>38</v>
      </c>
      <c r="H13" s="130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47">
        <v>0</v>
      </c>
      <c r="R13" s="6">
        <v>0</v>
      </c>
      <c r="S13" s="46">
        <v>0</v>
      </c>
      <c r="T13" s="5">
        <v>0</v>
      </c>
      <c r="U13" s="5">
        <v>0</v>
      </c>
      <c r="V13" s="5">
        <v>0</v>
      </c>
      <c r="W13" s="38" t="s">
        <v>208</v>
      </c>
      <c r="X13" s="38" t="s">
        <v>208</v>
      </c>
      <c r="Y13" s="42">
        <v>0</v>
      </c>
      <c r="Z13" s="42">
        <v>0</v>
      </c>
      <c r="AA13" s="42">
        <v>0</v>
      </c>
      <c r="AB13" s="49">
        <v>0</v>
      </c>
      <c r="AC13" s="63">
        <f t="shared" si="1"/>
        <v>0</v>
      </c>
      <c r="AD13" s="64">
        <f t="shared" si="2"/>
        <v>0</v>
      </c>
      <c r="AE13" s="83">
        <v>11</v>
      </c>
    </row>
    <row r="14" spans="1:31" ht="15.75" customHeight="1">
      <c r="A14" s="52"/>
      <c r="B14" s="4"/>
      <c r="C14" s="4"/>
      <c r="D14" s="4"/>
      <c r="E14" s="7"/>
      <c r="F14" s="87"/>
      <c r="G14" s="82"/>
      <c r="H14" s="130"/>
      <c r="I14" s="5"/>
      <c r="J14" s="5"/>
      <c r="K14" s="5"/>
      <c r="L14" s="5"/>
      <c r="M14" s="5"/>
      <c r="N14" s="5"/>
      <c r="O14" s="5"/>
      <c r="P14" s="5"/>
      <c r="Q14" s="47"/>
      <c r="R14" s="6">
        <f>Q14+P14+O14+N14+M14+L14+K14+J14+I14+H14</f>
        <v>0</v>
      </c>
      <c r="S14" s="46"/>
      <c r="T14" s="5"/>
      <c r="U14" s="5"/>
      <c r="V14" s="5"/>
      <c r="W14" s="38"/>
      <c r="X14" s="38"/>
      <c r="Y14" s="42"/>
      <c r="Z14" s="42"/>
      <c r="AA14" s="42"/>
      <c r="AB14" s="49"/>
      <c r="AC14" s="63">
        <f t="shared" si="1"/>
        <v>0</v>
      </c>
      <c r="AD14" s="64">
        <f t="shared" si="2"/>
        <v>0</v>
      </c>
      <c r="AE14" s="83"/>
    </row>
    <row r="15" spans="1:31" ht="15.75" customHeight="1">
      <c r="A15" s="52"/>
      <c r="B15" s="4"/>
      <c r="C15" s="4"/>
      <c r="D15" s="4"/>
      <c r="E15" s="7"/>
      <c r="F15" s="87"/>
      <c r="G15" s="82"/>
      <c r="H15" s="130"/>
      <c r="I15" s="5"/>
      <c r="J15" s="5"/>
      <c r="K15" s="5"/>
      <c r="L15" s="5"/>
      <c r="M15" s="5"/>
      <c r="N15" s="5"/>
      <c r="O15" s="5"/>
      <c r="P15" s="5"/>
      <c r="Q15" s="47"/>
      <c r="R15" s="6">
        <f>Q15+P15+O15+N15+M15+L15+K15+J15+I15+H15</f>
        <v>0</v>
      </c>
      <c r="S15" s="46"/>
      <c r="T15" s="5"/>
      <c r="U15" s="5"/>
      <c r="V15" s="5"/>
      <c r="W15" s="38"/>
      <c r="X15" s="38"/>
      <c r="Y15" s="42"/>
      <c r="Z15" s="42"/>
      <c r="AA15" s="42"/>
      <c r="AB15" s="49"/>
      <c r="AC15" s="63">
        <f t="shared" si="1"/>
        <v>0</v>
      </c>
      <c r="AD15" s="64">
        <f t="shared" si="2"/>
        <v>0</v>
      </c>
      <c r="AE15" s="83"/>
    </row>
  </sheetData>
  <printOptions horizontalCentered="1"/>
  <pageMargins left="0.16" right="0.56" top="1.3" bottom="0.14" header="0.34" footer="0.03937007874015748"/>
  <pageSetup horizontalDpi="180" verticalDpi="180" orientation="landscape" paperSize="9" scale="88" r:id="rId1"/>
  <headerFooter alignWithMargins="0">
    <oddHeader>&amp;L&amp;"Arial CE,Tučné"PODZIMNÍ ZÁVOD&amp;C&amp;"Arial CE,Tučné"KATEGORIE ZVV1&amp;R&amp;"Arial CE,Tučné"28. ŘÍJNA 2009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Z11"/>
  <sheetViews>
    <sheetView view="pageBreakPreview" zoomScale="80" zoomScaleNormal="90" zoomScaleSheetLayoutView="80" workbookViewId="0" topLeftCell="A1">
      <selection activeCell="A3" sqref="A3:AE7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0.25390625" style="0" customWidth="1"/>
    <col min="4" max="4" width="23.00390625" style="0" customWidth="1"/>
    <col min="5" max="6" width="6.25390625" style="69" customWidth="1"/>
    <col min="7" max="7" width="15.125" style="69" customWidth="1"/>
    <col min="8" max="15" width="3.125" style="0" customWidth="1"/>
    <col min="16" max="16" width="3.25390625" style="0" customWidth="1"/>
    <col min="17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4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47</v>
      </c>
      <c r="G1" s="78" t="s">
        <v>17</v>
      </c>
      <c r="H1" s="13" t="s">
        <v>15</v>
      </c>
      <c r="I1" s="12" t="s">
        <v>10</v>
      </c>
      <c r="J1" s="12" t="s">
        <v>23</v>
      </c>
      <c r="K1" s="12" t="s">
        <v>24</v>
      </c>
      <c r="L1" s="12" t="s">
        <v>33</v>
      </c>
      <c r="M1" s="13" t="s">
        <v>32</v>
      </c>
      <c r="N1" s="13" t="s">
        <v>34</v>
      </c>
      <c r="O1" s="13" t="s">
        <v>35</v>
      </c>
      <c r="P1" s="14" t="s">
        <v>4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7</v>
      </c>
      <c r="V1" s="12" t="s">
        <v>36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4.25" thickBot="1" thickTop="1">
      <c r="A2" s="26"/>
      <c r="B2" s="27"/>
      <c r="C2" s="22"/>
      <c r="D2" s="22"/>
      <c r="E2" s="68"/>
      <c r="F2" s="85"/>
      <c r="G2" s="79"/>
      <c r="H2" s="18">
        <v>10</v>
      </c>
      <c r="I2" s="16">
        <v>10</v>
      </c>
      <c r="J2" s="17">
        <v>10</v>
      </c>
      <c r="K2" s="17">
        <v>10</v>
      </c>
      <c r="L2" s="17">
        <v>10</v>
      </c>
      <c r="M2" s="17">
        <v>10</v>
      </c>
      <c r="N2" s="17">
        <v>10</v>
      </c>
      <c r="O2" s="16">
        <v>10</v>
      </c>
      <c r="P2" s="15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65">
        <v>15</v>
      </c>
      <c r="X2" s="65">
        <v>5</v>
      </c>
      <c r="Y2" s="65">
        <v>15</v>
      </c>
      <c r="Z2" s="66">
        <v>5</v>
      </c>
      <c r="AA2" s="65">
        <v>15</v>
      </c>
      <c r="AB2" s="66">
        <v>5</v>
      </c>
      <c r="AC2" s="29">
        <v>100</v>
      </c>
      <c r="AD2" s="40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36" ht="15.75" customHeight="1" thickBot="1">
      <c r="A3" s="3">
        <v>3</v>
      </c>
      <c r="B3" s="110" t="s">
        <v>43</v>
      </c>
      <c r="C3" s="55" t="s">
        <v>39</v>
      </c>
      <c r="D3" s="4" t="s">
        <v>44</v>
      </c>
      <c r="E3" s="70" t="s">
        <v>46</v>
      </c>
      <c r="F3" s="57" t="s">
        <v>93</v>
      </c>
      <c r="G3" s="137" t="s">
        <v>45</v>
      </c>
      <c r="H3" s="46">
        <v>9</v>
      </c>
      <c r="I3" s="5">
        <v>7</v>
      </c>
      <c r="J3" s="5">
        <v>10</v>
      </c>
      <c r="K3" s="5">
        <v>10</v>
      </c>
      <c r="L3" s="5">
        <v>10</v>
      </c>
      <c r="M3" s="5">
        <v>7</v>
      </c>
      <c r="N3" s="5">
        <v>9</v>
      </c>
      <c r="O3" s="5">
        <v>10</v>
      </c>
      <c r="P3" s="5">
        <v>10</v>
      </c>
      <c r="Q3" s="5">
        <v>10</v>
      </c>
      <c r="R3" s="6">
        <f>Q3+P3+O3+N3+M3+L3+K3+J3+I3+H3</f>
        <v>92</v>
      </c>
      <c r="S3" s="5">
        <v>10</v>
      </c>
      <c r="T3" s="5">
        <v>9</v>
      </c>
      <c r="U3" s="5">
        <v>10</v>
      </c>
      <c r="V3" s="5">
        <v>9</v>
      </c>
      <c r="W3" s="42">
        <v>14</v>
      </c>
      <c r="X3" s="104">
        <v>5</v>
      </c>
      <c r="Y3" s="5">
        <v>15</v>
      </c>
      <c r="Z3" s="5">
        <v>5</v>
      </c>
      <c r="AA3" s="5">
        <v>14</v>
      </c>
      <c r="AB3" s="10">
        <v>5</v>
      </c>
      <c r="AC3" s="63">
        <f>AB3+AA3+Z3+Y3+X3+W3+V3+U3+T3+S3</f>
        <v>96</v>
      </c>
      <c r="AD3" s="39">
        <f>SUM(R3+AC3)</f>
        <v>188</v>
      </c>
      <c r="AE3" s="8">
        <v>1</v>
      </c>
      <c r="AJ3" s="61"/>
    </row>
    <row r="4" spans="1:31" ht="15.75" customHeight="1" thickBot="1">
      <c r="A4" s="3">
        <v>5</v>
      </c>
      <c r="B4" s="111" t="s">
        <v>41</v>
      </c>
      <c r="C4" s="4" t="s">
        <v>42</v>
      </c>
      <c r="D4" s="4" t="s">
        <v>58</v>
      </c>
      <c r="E4" s="70" t="s">
        <v>40</v>
      </c>
      <c r="F4" s="7" t="s">
        <v>93</v>
      </c>
      <c r="G4" s="137" t="s">
        <v>38</v>
      </c>
      <c r="H4" s="46">
        <v>8</v>
      </c>
      <c r="I4" s="5">
        <v>10</v>
      </c>
      <c r="J4" s="5">
        <v>9</v>
      </c>
      <c r="K4" s="5">
        <v>9</v>
      </c>
      <c r="L4" s="5">
        <v>4</v>
      </c>
      <c r="M4" s="5">
        <v>8</v>
      </c>
      <c r="N4" s="5">
        <v>6</v>
      </c>
      <c r="O4" s="5">
        <v>10</v>
      </c>
      <c r="P4" s="5">
        <v>9</v>
      </c>
      <c r="Q4" s="5">
        <v>10</v>
      </c>
      <c r="R4" s="6">
        <f>Q4+P4+O4+N4+M4+L4+K4+J4+I4+H4</f>
        <v>83</v>
      </c>
      <c r="S4" s="5">
        <v>10</v>
      </c>
      <c r="T4" s="5">
        <v>8</v>
      </c>
      <c r="U4" s="5">
        <v>8</v>
      </c>
      <c r="V4" s="5">
        <v>9</v>
      </c>
      <c r="W4" s="42">
        <v>15</v>
      </c>
      <c r="X4" s="42">
        <v>4</v>
      </c>
      <c r="Y4" s="5">
        <v>15</v>
      </c>
      <c r="Z4" s="5">
        <v>1</v>
      </c>
      <c r="AA4" s="5">
        <v>15</v>
      </c>
      <c r="AB4" s="10">
        <v>3</v>
      </c>
      <c r="AC4" s="63">
        <f>AB4+AA4+Z4+Y4+X4+W4+V4+U4+T4+S4</f>
        <v>88</v>
      </c>
      <c r="AD4" s="39">
        <f>SUM(R4+AC4)</f>
        <v>171</v>
      </c>
      <c r="AE4" s="8">
        <v>2</v>
      </c>
    </row>
    <row r="5" spans="1:31" ht="15.75" customHeight="1" thickBot="1">
      <c r="A5" s="3">
        <v>1</v>
      </c>
      <c r="B5" s="111" t="s">
        <v>41</v>
      </c>
      <c r="C5" s="4" t="s">
        <v>42</v>
      </c>
      <c r="D5" s="89" t="s">
        <v>48</v>
      </c>
      <c r="E5" s="70" t="s">
        <v>40</v>
      </c>
      <c r="F5" s="7" t="s">
        <v>93</v>
      </c>
      <c r="G5" s="137" t="s">
        <v>38</v>
      </c>
      <c r="H5" s="46">
        <v>8</v>
      </c>
      <c r="I5" s="5">
        <v>10</v>
      </c>
      <c r="J5" s="5">
        <v>9</v>
      </c>
      <c r="K5" s="5">
        <v>10</v>
      </c>
      <c r="L5" s="5">
        <v>8</v>
      </c>
      <c r="M5" s="5">
        <v>0</v>
      </c>
      <c r="N5" s="5">
        <v>0</v>
      </c>
      <c r="O5" s="5">
        <v>10</v>
      </c>
      <c r="P5" s="5">
        <v>10</v>
      </c>
      <c r="Q5" s="5">
        <v>10</v>
      </c>
      <c r="R5" s="6">
        <f>Q5+P5+O5+N5+M5+L5+K5+J5+I5+H5</f>
        <v>75</v>
      </c>
      <c r="S5" s="5">
        <v>10</v>
      </c>
      <c r="T5" s="5">
        <v>9</v>
      </c>
      <c r="U5" s="5">
        <v>8</v>
      </c>
      <c r="V5" s="5">
        <v>9</v>
      </c>
      <c r="W5" s="42">
        <v>15</v>
      </c>
      <c r="X5" s="42">
        <v>5</v>
      </c>
      <c r="Y5" s="5">
        <v>14</v>
      </c>
      <c r="Z5" s="5">
        <v>5</v>
      </c>
      <c r="AA5" s="5">
        <v>13</v>
      </c>
      <c r="AB5" s="10">
        <v>4</v>
      </c>
      <c r="AC5" s="63">
        <f>AB5+AA5+Z5+Y5+X5+W5+V5+U5+T5+S5</f>
        <v>92</v>
      </c>
      <c r="AD5" s="39">
        <f>SUM(R5+AC5)</f>
        <v>167</v>
      </c>
      <c r="AE5" s="8">
        <v>3</v>
      </c>
    </row>
    <row r="6" spans="1:31" ht="15.75" customHeight="1" thickBot="1">
      <c r="A6" s="3">
        <v>4</v>
      </c>
      <c r="B6" s="111" t="s">
        <v>147</v>
      </c>
      <c r="C6" s="4" t="s">
        <v>148</v>
      </c>
      <c r="D6" s="4" t="s">
        <v>150</v>
      </c>
      <c r="E6" s="70" t="s">
        <v>127</v>
      </c>
      <c r="F6" s="7" t="s">
        <v>93</v>
      </c>
      <c r="G6" s="137" t="s">
        <v>149</v>
      </c>
      <c r="H6" s="46">
        <v>7</v>
      </c>
      <c r="I6" s="5">
        <v>9</v>
      </c>
      <c r="J6" s="5">
        <v>0</v>
      </c>
      <c r="K6" s="5">
        <v>9</v>
      </c>
      <c r="L6" s="5">
        <v>9</v>
      </c>
      <c r="M6" s="5">
        <v>0</v>
      </c>
      <c r="N6" s="5">
        <v>0</v>
      </c>
      <c r="O6" s="5">
        <v>10</v>
      </c>
      <c r="P6" s="5">
        <v>2</v>
      </c>
      <c r="Q6" s="5">
        <v>10</v>
      </c>
      <c r="R6" s="6">
        <f>Q6+P6+O6+N6+M6+L6+K6+J6+I6+H6</f>
        <v>56</v>
      </c>
      <c r="S6" s="5">
        <v>10</v>
      </c>
      <c r="T6" s="5">
        <v>9</v>
      </c>
      <c r="U6" s="5">
        <v>10</v>
      </c>
      <c r="V6" s="5">
        <v>9</v>
      </c>
      <c r="W6" s="42">
        <v>15</v>
      </c>
      <c r="X6" s="42">
        <v>3</v>
      </c>
      <c r="Y6" s="5">
        <v>14</v>
      </c>
      <c r="Z6" s="5">
        <v>5</v>
      </c>
      <c r="AA6" s="5">
        <v>14</v>
      </c>
      <c r="AB6" s="10">
        <v>4</v>
      </c>
      <c r="AC6" s="63">
        <f>AB6+AA6+Z6+Y6+X6+W6+V6+U6+T6+S6</f>
        <v>93</v>
      </c>
      <c r="AD6" s="39">
        <f>SUM(R6+AC6)</f>
        <v>149</v>
      </c>
      <c r="AE6" s="8">
        <v>4</v>
      </c>
    </row>
    <row r="7" spans="1:31" ht="15.75" customHeight="1" thickBot="1">
      <c r="A7" s="44">
        <v>2</v>
      </c>
      <c r="B7" s="111" t="s">
        <v>118</v>
      </c>
      <c r="C7" s="4" t="s">
        <v>128</v>
      </c>
      <c r="D7" s="45" t="s">
        <v>129</v>
      </c>
      <c r="E7" s="76" t="s">
        <v>40</v>
      </c>
      <c r="F7" s="7" t="s">
        <v>94</v>
      </c>
      <c r="G7" s="140" t="s">
        <v>122</v>
      </c>
      <c r="H7" s="46">
        <v>7</v>
      </c>
      <c r="I7" s="5">
        <v>8</v>
      </c>
      <c r="J7" s="5">
        <v>9</v>
      </c>
      <c r="K7" s="5">
        <v>10</v>
      </c>
      <c r="L7" s="5">
        <v>10</v>
      </c>
      <c r="M7" s="5">
        <v>5</v>
      </c>
      <c r="N7" s="5">
        <v>0</v>
      </c>
      <c r="O7" s="5">
        <v>10</v>
      </c>
      <c r="P7" s="5">
        <v>8</v>
      </c>
      <c r="Q7" s="5">
        <v>10</v>
      </c>
      <c r="R7" s="6">
        <f>Q7+P7+O7+N7+M7+L7+K7+J7+I7+H7</f>
        <v>77</v>
      </c>
      <c r="S7" s="5">
        <v>4</v>
      </c>
      <c r="T7" s="5">
        <v>0</v>
      </c>
      <c r="U7" s="5">
        <v>9</v>
      </c>
      <c r="V7" s="5">
        <v>10</v>
      </c>
      <c r="W7" s="42">
        <v>11</v>
      </c>
      <c r="X7" s="42">
        <v>5</v>
      </c>
      <c r="Y7" s="5">
        <v>11</v>
      </c>
      <c r="Z7" s="5">
        <v>1</v>
      </c>
      <c r="AA7" s="5">
        <v>14</v>
      </c>
      <c r="AB7" s="10">
        <v>3</v>
      </c>
      <c r="AC7" s="63">
        <f>AB7+AA7+Z7+Y7+X7+W7+V7+U7+T7+S7</f>
        <v>68</v>
      </c>
      <c r="AD7" s="39">
        <f>SUM(R7+AC7)</f>
        <v>145</v>
      </c>
      <c r="AE7" s="8">
        <v>5</v>
      </c>
    </row>
    <row r="8" spans="1:31" ht="15.75" customHeight="1" thickBot="1">
      <c r="A8" s="3"/>
      <c r="B8" s="111"/>
      <c r="C8" s="4"/>
      <c r="D8" s="4"/>
      <c r="E8" s="70"/>
      <c r="F8" s="7"/>
      <c r="G8" s="80"/>
      <c r="H8" s="46"/>
      <c r="I8" s="5"/>
      <c r="J8" s="5"/>
      <c r="K8" s="5"/>
      <c r="L8" s="5"/>
      <c r="M8" s="5"/>
      <c r="N8" s="5"/>
      <c r="O8" s="5"/>
      <c r="P8" s="5"/>
      <c r="Q8" s="5"/>
      <c r="R8" s="6">
        <f>Q8+P8+O8+N8+M8+L8+K8+J8+I8+H8</f>
        <v>0</v>
      </c>
      <c r="S8" s="5"/>
      <c r="T8" s="5"/>
      <c r="U8" s="5"/>
      <c r="V8" s="5"/>
      <c r="W8" s="42"/>
      <c r="X8" s="42"/>
      <c r="Y8" s="5"/>
      <c r="Z8" s="5"/>
      <c r="AA8" s="5"/>
      <c r="AB8" s="10"/>
      <c r="AC8" s="63">
        <f>AB8+AA8+Z8+Y8+X8+W8+V8+U8+T8+S8</f>
        <v>0</v>
      </c>
      <c r="AD8" s="39">
        <f>SUM(R8+AC8)</f>
        <v>0</v>
      </c>
      <c r="AE8" s="8"/>
    </row>
    <row r="9" spans="1:31" ht="15.75" customHeight="1" thickBot="1">
      <c r="A9" s="3"/>
      <c r="B9" s="111"/>
      <c r="C9" s="4"/>
      <c r="D9" s="4"/>
      <c r="E9" s="70"/>
      <c r="F9" s="7"/>
      <c r="G9" s="80"/>
      <c r="H9" s="46"/>
      <c r="I9" s="5"/>
      <c r="J9" s="5"/>
      <c r="K9" s="5"/>
      <c r="L9" s="5"/>
      <c r="M9" s="5"/>
      <c r="N9" s="5"/>
      <c r="O9" s="5"/>
      <c r="P9" s="5"/>
      <c r="Q9" s="5"/>
      <c r="R9" s="6">
        <f>Q9+P9+O9+N9+M9+L9+K9+J9+I9+H9</f>
        <v>0</v>
      </c>
      <c r="S9" s="5"/>
      <c r="T9" s="5"/>
      <c r="U9" s="5"/>
      <c r="V9" s="5"/>
      <c r="W9" s="42"/>
      <c r="X9" s="42"/>
      <c r="Y9" s="5"/>
      <c r="Z9" s="5"/>
      <c r="AA9" s="5"/>
      <c r="AB9" s="10"/>
      <c r="AC9" s="63">
        <f>AB9+AA9+Z9+Y9+X9+W9+V9+U9+T9+S9</f>
        <v>0</v>
      </c>
      <c r="AD9" s="39">
        <f>SUM(R9+AC9)</f>
        <v>0</v>
      </c>
      <c r="AE9" s="8"/>
    </row>
    <row r="10" spans="1:31" ht="15.75" customHeight="1" thickBot="1">
      <c r="A10" s="3"/>
      <c r="B10" s="111"/>
      <c r="C10" s="4"/>
      <c r="D10" s="4"/>
      <c r="E10" s="70"/>
      <c r="F10" s="7"/>
      <c r="G10" s="80"/>
      <c r="H10" s="46"/>
      <c r="I10" s="5"/>
      <c r="J10" s="5"/>
      <c r="K10" s="5"/>
      <c r="L10" s="5"/>
      <c r="M10" s="5"/>
      <c r="N10" s="5"/>
      <c r="O10" s="5"/>
      <c r="P10" s="5"/>
      <c r="Q10" s="5"/>
      <c r="R10" s="6">
        <f>Q10+P10+O10+N10+M10+L10+K10+J10+I10+H10</f>
        <v>0</v>
      </c>
      <c r="S10" s="5"/>
      <c r="T10" s="5"/>
      <c r="U10" s="5"/>
      <c r="V10" s="5"/>
      <c r="W10" s="42"/>
      <c r="X10" s="42"/>
      <c r="Y10" s="5"/>
      <c r="Z10" s="5"/>
      <c r="AA10" s="5"/>
      <c r="AB10" s="10"/>
      <c r="AC10" s="63">
        <f>AB10+AA10+Z10+Y10+X10+W10+V10+U10+T10+S10</f>
        <v>0</v>
      </c>
      <c r="AD10" s="39">
        <f>SUM(R10+AC10)</f>
        <v>0</v>
      </c>
      <c r="AE10" s="8"/>
    </row>
    <row r="11" spans="1:31" ht="15.75" customHeight="1" thickBot="1">
      <c r="A11" s="54"/>
      <c r="B11" s="112"/>
      <c r="C11" s="48"/>
      <c r="D11" s="48"/>
      <c r="E11" s="77"/>
      <c r="F11" s="109"/>
      <c r="G11" s="81"/>
      <c r="H11" s="46"/>
      <c r="I11" s="5"/>
      <c r="J11" s="5"/>
      <c r="K11" s="5"/>
      <c r="L11" s="5"/>
      <c r="M11" s="5"/>
      <c r="N11" s="5"/>
      <c r="O11" s="5"/>
      <c r="P11" s="5"/>
      <c r="Q11" s="5"/>
      <c r="R11" s="6">
        <f>Q11+P11+O11+N11+M11+L11+K11+J11+I11+H11</f>
        <v>0</v>
      </c>
      <c r="S11" s="5"/>
      <c r="T11" s="5"/>
      <c r="U11" s="5"/>
      <c r="V11" s="5"/>
      <c r="W11" s="42"/>
      <c r="X11" s="42"/>
      <c r="Y11" s="5"/>
      <c r="Z11" s="5"/>
      <c r="AA11" s="5"/>
      <c r="AB11" s="10"/>
      <c r="AC11" s="63">
        <f>AB11+AA11+Z11+Y11+X11+W11+V11+U11+T11+S11</f>
        <v>0</v>
      </c>
      <c r="AD11" s="39">
        <f>SUM(R11+AC11)</f>
        <v>0</v>
      </c>
      <c r="AE11" s="8"/>
    </row>
  </sheetData>
  <printOptions horizontalCentered="1"/>
  <pageMargins left="0.16" right="0.56" top="1.55" bottom="0.14" header="0.54" footer="0.03937007874015748"/>
  <pageSetup horizontalDpi="180" verticalDpi="180" orientation="landscape" paperSize="9" scale="91" r:id="rId1"/>
  <headerFooter alignWithMargins="0">
    <oddHeader>&amp;L&amp;"Arial CE,Tučné"PODZIMNÍ ZÁVOD&amp;C&amp;"Arial CE,Tučné"&amp;12KATEGORIE ZVV2&amp;R&amp;"Arial CE,Tučné"28. ŘÍJNA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T18"/>
  <sheetViews>
    <sheetView tabSelected="1" view="pageBreakPreview" zoomScale="75" zoomScaleSheetLayoutView="75" workbookViewId="0" topLeftCell="A1">
      <selection activeCell="Y18" sqref="Y18"/>
    </sheetView>
  </sheetViews>
  <sheetFormatPr defaultColWidth="9.00390625" defaultRowHeight="12.75"/>
  <cols>
    <col min="1" max="1" width="3.125" style="0" customWidth="1"/>
    <col min="2" max="2" width="15.875" style="0" customWidth="1"/>
    <col min="3" max="3" width="14.125" style="0" customWidth="1"/>
    <col min="4" max="4" width="25.375" style="0" customWidth="1"/>
    <col min="5" max="6" width="8.75390625" style="69" customWidth="1"/>
    <col min="7" max="7" width="18.00390625" style="69" customWidth="1"/>
    <col min="8" max="10" width="3.75390625" style="0" customWidth="1"/>
    <col min="11" max="11" width="4.25390625" style="0" customWidth="1"/>
    <col min="12" max="16" width="3.875" style="0" customWidth="1"/>
    <col min="17" max="17" width="4.25390625" style="0" customWidth="1"/>
    <col min="18" max="22" width="3.75390625" style="107" customWidth="1"/>
    <col min="23" max="23" width="4.25390625" style="107" customWidth="1"/>
    <col min="24" max="24" width="5.625" style="0" customWidth="1"/>
    <col min="25" max="25" width="5.75390625" style="0" customWidth="1"/>
  </cols>
  <sheetData>
    <row r="1" spans="1:228" s="2" customFormat="1" ht="306.75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134"/>
      <c r="G1" s="78" t="s">
        <v>17</v>
      </c>
      <c r="H1" s="108" t="s">
        <v>69</v>
      </c>
      <c r="I1" s="12" t="s">
        <v>70</v>
      </c>
      <c r="J1" s="12" t="s">
        <v>12</v>
      </c>
      <c r="K1" s="28" t="s">
        <v>67</v>
      </c>
      <c r="L1" s="11" t="s">
        <v>71</v>
      </c>
      <c r="M1" s="114" t="s">
        <v>72</v>
      </c>
      <c r="N1" s="12" t="s">
        <v>70</v>
      </c>
      <c r="O1" s="12" t="s">
        <v>12</v>
      </c>
      <c r="P1" s="13" t="s">
        <v>73</v>
      </c>
      <c r="Q1" s="28" t="s">
        <v>68</v>
      </c>
      <c r="R1" s="117" t="s">
        <v>71</v>
      </c>
      <c r="S1" s="118" t="s">
        <v>75</v>
      </c>
      <c r="T1" s="118" t="s">
        <v>12</v>
      </c>
      <c r="U1" s="118" t="s">
        <v>76</v>
      </c>
      <c r="V1" s="118" t="s">
        <v>73</v>
      </c>
      <c r="W1" s="116" t="s">
        <v>74</v>
      </c>
      <c r="X1" s="119" t="s">
        <v>8</v>
      </c>
      <c r="Y1" s="32" t="s">
        <v>9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6"/>
      <c r="B2" s="27"/>
      <c r="C2" s="22"/>
      <c r="D2" s="22"/>
      <c r="E2" s="68"/>
      <c r="F2" s="135"/>
      <c r="G2" s="79"/>
      <c r="H2" s="18">
        <v>5</v>
      </c>
      <c r="I2" s="16">
        <v>30</v>
      </c>
      <c r="J2" s="17">
        <v>5</v>
      </c>
      <c r="K2" s="29">
        <f aca="true" t="shared" si="0" ref="K2:K18">SUM(H2:J2)</f>
        <v>40</v>
      </c>
      <c r="L2" s="15">
        <v>10</v>
      </c>
      <c r="M2" s="16">
        <v>10</v>
      </c>
      <c r="N2" s="17">
        <v>50</v>
      </c>
      <c r="O2" s="17">
        <v>5</v>
      </c>
      <c r="P2" s="65">
        <v>5</v>
      </c>
      <c r="Q2" s="29">
        <f aca="true" t="shared" si="1" ref="Q2:Q18">SUM(L2:P2)</f>
        <v>80</v>
      </c>
      <c r="R2" s="106">
        <v>10</v>
      </c>
      <c r="S2" s="106">
        <v>50</v>
      </c>
      <c r="T2" s="106">
        <v>5</v>
      </c>
      <c r="U2" s="106">
        <v>10</v>
      </c>
      <c r="V2" s="106">
        <v>5</v>
      </c>
      <c r="W2" s="122">
        <v>80</v>
      </c>
      <c r="X2" s="120">
        <f aca="true" t="shared" si="2" ref="X2:X18">SUM(K2+Q2+W2)</f>
        <v>200</v>
      </c>
      <c r="Y2" s="3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30" ht="15.75" customHeight="1">
      <c r="A3" s="3">
        <v>16</v>
      </c>
      <c r="B3" s="110" t="s">
        <v>82</v>
      </c>
      <c r="C3" s="55" t="s">
        <v>83</v>
      </c>
      <c r="D3" s="4" t="s">
        <v>84</v>
      </c>
      <c r="E3" s="70" t="s">
        <v>66</v>
      </c>
      <c r="F3" s="57" t="s">
        <v>94</v>
      </c>
      <c r="G3" s="137" t="s">
        <v>38</v>
      </c>
      <c r="H3" s="46"/>
      <c r="I3" s="5">
        <v>36</v>
      </c>
      <c r="J3" s="5"/>
      <c r="K3" s="124">
        <f t="shared" si="0"/>
        <v>36</v>
      </c>
      <c r="L3" s="5"/>
      <c r="M3" s="5"/>
      <c r="N3" s="5">
        <v>77</v>
      </c>
      <c r="O3" s="5"/>
      <c r="P3" s="42"/>
      <c r="Q3" s="115">
        <f t="shared" si="1"/>
        <v>77</v>
      </c>
      <c r="R3" s="123">
        <v>10</v>
      </c>
      <c r="S3" s="123">
        <v>48</v>
      </c>
      <c r="T3" s="123">
        <v>5</v>
      </c>
      <c r="U3" s="123">
        <v>10</v>
      </c>
      <c r="V3" s="123">
        <v>5</v>
      </c>
      <c r="W3" s="63">
        <f aca="true" t="shared" si="3" ref="W3:W18">SUM(R3:V3)</f>
        <v>78</v>
      </c>
      <c r="X3" s="121">
        <f t="shared" si="2"/>
        <v>191</v>
      </c>
      <c r="Y3" s="8">
        <v>1</v>
      </c>
      <c r="AD3" s="61"/>
    </row>
    <row r="4" spans="1:25" ht="15.75" customHeight="1">
      <c r="A4" s="3">
        <v>6</v>
      </c>
      <c r="B4" s="111" t="s">
        <v>41</v>
      </c>
      <c r="C4" s="4" t="s">
        <v>42</v>
      </c>
      <c r="D4" s="4" t="s">
        <v>58</v>
      </c>
      <c r="E4" s="70" t="s">
        <v>40</v>
      </c>
      <c r="F4" s="7" t="s">
        <v>93</v>
      </c>
      <c r="G4" s="137" t="s">
        <v>38</v>
      </c>
      <c r="H4" s="46">
        <v>5</v>
      </c>
      <c r="I4" s="5">
        <v>30</v>
      </c>
      <c r="J4" s="5">
        <v>4</v>
      </c>
      <c r="K4" s="124">
        <f t="shared" si="0"/>
        <v>39</v>
      </c>
      <c r="L4" s="5">
        <v>10</v>
      </c>
      <c r="M4" s="5">
        <v>10</v>
      </c>
      <c r="N4" s="5">
        <v>49</v>
      </c>
      <c r="O4" s="5">
        <v>4</v>
      </c>
      <c r="P4" s="42">
        <v>5</v>
      </c>
      <c r="Q4" s="115">
        <f t="shared" si="1"/>
        <v>78</v>
      </c>
      <c r="R4" s="123">
        <v>10</v>
      </c>
      <c r="S4" s="123">
        <v>48</v>
      </c>
      <c r="T4" s="123">
        <v>1</v>
      </c>
      <c r="U4" s="123">
        <v>7</v>
      </c>
      <c r="V4" s="123">
        <v>5</v>
      </c>
      <c r="W4" s="63">
        <f t="shared" si="3"/>
        <v>71</v>
      </c>
      <c r="X4" s="121">
        <f t="shared" si="2"/>
        <v>188</v>
      </c>
      <c r="Y4" s="9">
        <v>2</v>
      </c>
    </row>
    <row r="5" spans="1:25" ht="15.75" customHeight="1">
      <c r="A5" s="3">
        <v>1</v>
      </c>
      <c r="B5" s="111" t="s">
        <v>147</v>
      </c>
      <c r="C5" s="4" t="s">
        <v>148</v>
      </c>
      <c r="D5" s="45" t="s">
        <v>150</v>
      </c>
      <c r="E5" s="76" t="s">
        <v>127</v>
      </c>
      <c r="F5" s="7" t="s">
        <v>93</v>
      </c>
      <c r="G5" s="140" t="s">
        <v>149</v>
      </c>
      <c r="H5" s="46">
        <v>5</v>
      </c>
      <c r="I5" s="5">
        <v>30</v>
      </c>
      <c r="J5" s="5">
        <v>4</v>
      </c>
      <c r="K5" s="124">
        <f t="shared" si="0"/>
        <v>39</v>
      </c>
      <c r="L5" s="5">
        <v>10</v>
      </c>
      <c r="M5" s="5">
        <v>10</v>
      </c>
      <c r="N5" s="5">
        <v>49</v>
      </c>
      <c r="O5" s="5">
        <v>3</v>
      </c>
      <c r="P5" s="42">
        <v>5</v>
      </c>
      <c r="Q5" s="115">
        <f t="shared" si="1"/>
        <v>77</v>
      </c>
      <c r="R5" s="123">
        <v>5</v>
      </c>
      <c r="S5" s="123">
        <v>45</v>
      </c>
      <c r="T5" s="123">
        <v>5</v>
      </c>
      <c r="U5" s="123">
        <v>8</v>
      </c>
      <c r="V5" s="123">
        <v>5</v>
      </c>
      <c r="W5" s="63">
        <f t="shared" si="3"/>
        <v>68</v>
      </c>
      <c r="X5" s="121">
        <f t="shared" si="2"/>
        <v>184</v>
      </c>
      <c r="Y5" s="9">
        <v>3</v>
      </c>
    </row>
    <row r="6" spans="1:25" ht="15.75" customHeight="1">
      <c r="A6" s="3">
        <v>2</v>
      </c>
      <c r="B6" s="151" t="s">
        <v>143</v>
      </c>
      <c r="C6" s="143" t="s">
        <v>144</v>
      </c>
      <c r="D6" s="143" t="s">
        <v>145</v>
      </c>
      <c r="E6" s="156" t="s">
        <v>127</v>
      </c>
      <c r="F6" s="138" t="s">
        <v>94</v>
      </c>
      <c r="G6" s="157" t="s">
        <v>146</v>
      </c>
      <c r="H6" s="46">
        <v>5</v>
      </c>
      <c r="I6" s="5">
        <v>30</v>
      </c>
      <c r="J6" s="5">
        <v>5</v>
      </c>
      <c r="K6" s="124">
        <f t="shared" si="0"/>
        <v>40</v>
      </c>
      <c r="L6" s="5">
        <v>10</v>
      </c>
      <c r="M6" s="5">
        <v>10</v>
      </c>
      <c r="N6" s="5">
        <v>50</v>
      </c>
      <c r="O6" s="5">
        <v>4</v>
      </c>
      <c r="P6" s="42">
        <v>5</v>
      </c>
      <c r="Q6" s="115">
        <f t="shared" si="1"/>
        <v>79</v>
      </c>
      <c r="R6" s="123">
        <v>10</v>
      </c>
      <c r="S6" s="123">
        <v>35</v>
      </c>
      <c r="T6" s="123">
        <v>5</v>
      </c>
      <c r="U6" s="123">
        <v>10</v>
      </c>
      <c r="V6" s="123">
        <v>5</v>
      </c>
      <c r="W6" s="63">
        <f t="shared" si="3"/>
        <v>65</v>
      </c>
      <c r="X6" s="121">
        <f t="shared" si="2"/>
        <v>184</v>
      </c>
      <c r="Y6" s="9">
        <v>4</v>
      </c>
    </row>
    <row r="7" spans="1:25" ht="15.75" customHeight="1">
      <c r="A7" s="3">
        <v>13</v>
      </c>
      <c r="B7" s="111" t="s">
        <v>199</v>
      </c>
      <c r="C7" s="152" t="s">
        <v>200</v>
      </c>
      <c r="D7" s="4" t="s">
        <v>201</v>
      </c>
      <c r="E7" s="7" t="s">
        <v>127</v>
      </c>
      <c r="F7" s="87" t="s">
        <v>94</v>
      </c>
      <c r="G7" s="154" t="s">
        <v>169</v>
      </c>
      <c r="H7" s="46"/>
      <c r="I7" s="5">
        <v>40</v>
      </c>
      <c r="J7" s="5"/>
      <c r="K7" s="124">
        <f t="shared" si="0"/>
        <v>40</v>
      </c>
      <c r="L7" s="5"/>
      <c r="M7" s="5"/>
      <c r="N7" s="5">
        <v>78</v>
      </c>
      <c r="O7" s="5"/>
      <c r="P7" s="42"/>
      <c r="Q7" s="115">
        <f t="shared" si="1"/>
        <v>78</v>
      </c>
      <c r="R7" s="123">
        <v>7</v>
      </c>
      <c r="S7" s="123">
        <v>44</v>
      </c>
      <c r="T7" s="123">
        <v>3</v>
      </c>
      <c r="U7" s="123">
        <v>9</v>
      </c>
      <c r="V7" s="123">
        <v>0</v>
      </c>
      <c r="W7" s="63">
        <f t="shared" si="3"/>
        <v>63</v>
      </c>
      <c r="X7" s="121">
        <f t="shared" si="2"/>
        <v>181</v>
      </c>
      <c r="Y7" s="9">
        <v>5</v>
      </c>
    </row>
    <row r="8" spans="1:25" ht="15.75" customHeight="1">
      <c r="A8" s="3">
        <v>15</v>
      </c>
      <c r="B8" s="111" t="s">
        <v>170</v>
      </c>
      <c r="C8" s="4" t="s">
        <v>171</v>
      </c>
      <c r="D8" s="4" t="s">
        <v>172</v>
      </c>
      <c r="E8" s="7" t="s">
        <v>173</v>
      </c>
      <c r="F8" s="87" t="s">
        <v>93</v>
      </c>
      <c r="G8" s="144" t="s">
        <v>169</v>
      </c>
      <c r="H8" s="46"/>
      <c r="I8" s="5">
        <v>35</v>
      </c>
      <c r="J8" s="5"/>
      <c r="K8" s="124">
        <f t="shared" si="0"/>
        <v>35</v>
      </c>
      <c r="L8" s="5"/>
      <c r="M8" s="5"/>
      <c r="N8" s="5">
        <v>77</v>
      </c>
      <c r="O8" s="5"/>
      <c r="P8" s="42"/>
      <c r="Q8" s="115">
        <f t="shared" si="1"/>
        <v>77</v>
      </c>
      <c r="R8" s="123">
        <v>6</v>
      </c>
      <c r="S8" s="123">
        <v>35</v>
      </c>
      <c r="T8" s="123">
        <v>3</v>
      </c>
      <c r="U8" s="123">
        <v>4</v>
      </c>
      <c r="V8" s="123">
        <v>3</v>
      </c>
      <c r="W8" s="63">
        <f t="shared" si="3"/>
        <v>51</v>
      </c>
      <c r="X8" s="121">
        <f t="shared" si="2"/>
        <v>163</v>
      </c>
      <c r="Y8" s="9">
        <v>6</v>
      </c>
    </row>
    <row r="9" spans="1:25" ht="15.75" customHeight="1">
      <c r="A9" s="3">
        <v>12</v>
      </c>
      <c r="B9" s="111" t="s">
        <v>88</v>
      </c>
      <c r="C9" s="4" t="s">
        <v>106</v>
      </c>
      <c r="D9" s="4" t="s">
        <v>107</v>
      </c>
      <c r="E9" s="7" t="s">
        <v>46</v>
      </c>
      <c r="F9" s="7" t="s">
        <v>93</v>
      </c>
      <c r="G9" s="144" t="s">
        <v>92</v>
      </c>
      <c r="H9" s="46"/>
      <c r="I9" s="5">
        <v>32</v>
      </c>
      <c r="J9" s="5"/>
      <c r="K9" s="124">
        <f t="shared" si="0"/>
        <v>32</v>
      </c>
      <c r="L9" s="5">
        <v>10</v>
      </c>
      <c r="M9" s="5">
        <v>8</v>
      </c>
      <c r="N9" s="5">
        <v>50</v>
      </c>
      <c r="O9" s="5">
        <v>5</v>
      </c>
      <c r="P9" s="42">
        <v>5</v>
      </c>
      <c r="Q9" s="115">
        <f t="shared" si="1"/>
        <v>78</v>
      </c>
      <c r="R9" s="123">
        <v>10</v>
      </c>
      <c r="S9" s="123">
        <v>22</v>
      </c>
      <c r="T9" s="123">
        <v>5</v>
      </c>
      <c r="U9" s="123">
        <v>10</v>
      </c>
      <c r="V9" s="123">
        <v>5</v>
      </c>
      <c r="W9" s="63">
        <f t="shared" si="3"/>
        <v>52</v>
      </c>
      <c r="X9" s="121">
        <f t="shared" si="2"/>
        <v>162</v>
      </c>
      <c r="Y9" s="9">
        <v>7</v>
      </c>
    </row>
    <row r="10" spans="1:25" ht="15.75" customHeight="1">
      <c r="A10" s="3">
        <v>5</v>
      </c>
      <c r="B10" s="111" t="s">
        <v>156</v>
      </c>
      <c r="C10" s="4" t="s">
        <v>157</v>
      </c>
      <c r="D10" s="143" t="s">
        <v>189</v>
      </c>
      <c r="E10" s="138" t="s">
        <v>46</v>
      </c>
      <c r="F10" s="153" t="s">
        <v>93</v>
      </c>
      <c r="G10" s="149" t="s">
        <v>158</v>
      </c>
      <c r="H10" s="46"/>
      <c r="I10" s="5">
        <v>0</v>
      </c>
      <c r="J10" s="5"/>
      <c r="K10" s="124">
        <f t="shared" si="0"/>
        <v>0</v>
      </c>
      <c r="L10" s="5">
        <v>9</v>
      </c>
      <c r="M10" s="5">
        <v>9</v>
      </c>
      <c r="N10" s="5">
        <v>50</v>
      </c>
      <c r="O10" s="5">
        <v>5</v>
      </c>
      <c r="P10" s="42">
        <v>5</v>
      </c>
      <c r="Q10" s="115">
        <f t="shared" si="1"/>
        <v>78</v>
      </c>
      <c r="R10" s="123">
        <v>7</v>
      </c>
      <c r="S10" s="123">
        <v>25</v>
      </c>
      <c r="T10" s="123">
        <v>5</v>
      </c>
      <c r="U10" s="123">
        <v>10</v>
      </c>
      <c r="V10" s="123">
        <v>5</v>
      </c>
      <c r="W10" s="63">
        <f t="shared" si="3"/>
        <v>52</v>
      </c>
      <c r="X10" s="121">
        <f t="shared" si="2"/>
        <v>130</v>
      </c>
      <c r="Y10" s="9">
        <v>8</v>
      </c>
    </row>
    <row r="11" spans="1:25" ht="15.75" customHeight="1">
      <c r="A11" s="3">
        <v>11</v>
      </c>
      <c r="B11" s="111" t="s">
        <v>174</v>
      </c>
      <c r="C11" s="4" t="s">
        <v>175</v>
      </c>
      <c r="D11" s="4" t="s">
        <v>176</v>
      </c>
      <c r="E11" s="7" t="s">
        <v>177</v>
      </c>
      <c r="F11" s="7" t="s">
        <v>94</v>
      </c>
      <c r="G11" s="144" t="s">
        <v>169</v>
      </c>
      <c r="H11" s="46"/>
      <c r="I11" s="5">
        <v>31</v>
      </c>
      <c r="J11" s="5"/>
      <c r="K11" s="124">
        <f t="shared" si="0"/>
        <v>31</v>
      </c>
      <c r="L11" s="5">
        <v>10</v>
      </c>
      <c r="M11" s="5">
        <v>10</v>
      </c>
      <c r="N11" s="5">
        <v>49</v>
      </c>
      <c r="O11" s="5">
        <v>5</v>
      </c>
      <c r="P11" s="42">
        <v>5</v>
      </c>
      <c r="Q11" s="115">
        <f t="shared" si="1"/>
        <v>79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63">
        <f t="shared" si="3"/>
        <v>0</v>
      </c>
      <c r="X11" s="121">
        <f t="shared" si="2"/>
        <v>110</v>
      </c>
      <c r="Y11" s="9">
        <v>9</v>
      </c>
    </row>
    <row r="12" spans="1:25" ht="15.75" customHeight="1">
      <c r="A12" s="3">
        <v>3</v>
      </c>
      <c r="B12" s="111" t="s">
        <v>43</v>
      </c>
      <c r="C12" s="4" t="s">
        <v>39</v>
      </c>
      <c r="D12" s="4" t="s">
        <v>44</v>
      </c>
      <c r="E12" s="7" t="s">
        <v>46</v>
      </c>
      <c r="F12" s="87" t="s">
        <v>93</v>
      </c>
      <c r="G12" s="144" t="s">
        <v>45</v>
      </c>
      <c r="H12" s="46"/>
      <c r="I12" s="5">
        <v>0</v>
      </c>
      <c r="J12" s="5"/>
      <c r="K12" s="124">
        <f t="shared" si="0"/>
        <v>0</v>
      </c>
      <c r="L12" s="5"/>
      <c r="M12" s="5"/>
      <c r="N12" s="5">
        <v>0</v>
      </c>
      <c r="O12" s="5"/>
      <c r="P12" s="42"/>
      <c r="Q12" s="115">
        <f t="shared" si="1"/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63">
        <f t="shared" si="3"/>
        <v>0</v>
      </c>
      <c r="X12" s="121">
        <f t="shared" si="2"/>
        <v>0</v>
      </c>
      <c r="Y12" s="170">
        <v>10</v>
      </c>
    </row>
    <row r="13" spans="1:25" ht="15.75" customHeight="1">
      <c r="A13" s="3">
        <v>4</v>
      </c>
      <c r="B13" s="111" t="s">
        <v>88</v>
      </c>
      <c r="C13" s="4" t="s">
        <v>106</v>
      </c>
      <c r="D13" s="4" t="s">
        <v>90</v>
      </c>
      <c r="E13" s="7" t="s">
        <v>91</v>
      </c>
      <c r="F13" s="87" t="s">
        <v>94</v>
      </c>
      <c r="G13" s="144" t="s">
        <v>92</v>
      </c>
      <c r="H13" s="46"/>
      <c r="I13" s="5">
        <v>0</v>
      </c>
      <c r="J13" s="5"/>
      <c r="K13" s="124">
        <f t="shared" si="0"/>
        <v>0</v>
      </c>
      <c r="L13" s="5"/>
      <c r="M13" s="5"/>
      <c r="N13" s="5">
        <v>0</v>
      </c>
      <c r="O13" s="5"/>
      <c r="P13" s="42"/>
      <c r="Q13" s="115">
        <f t="shared" si="1"/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63">
        <f t="shared" si="3"/>
        <v>0</v>
      </c>
      <c r="X13" s="121">
        <f t="shared" si="2"/>
        <v>0</v>
      </c>
      <c r="Y13" s="9">
        <v>11</v>
      </c>
    </row>
    <row r="14" spans="1:25" ht="15.75" customHeight="1">
      <c r="A14" s="3">
        <v>7</v>
      </c>
      <c r="B14" s="111" t="s">
        <v>178</v>
      </c>
      <c r="C14" s="4" t="s">
        <v>179</v>
      </c>
      <c r="D14" s="4" t="s">
        <v>180</v>
      </c>
      <c r="E14" s="7" t="s">
        <v>181</v>
      </c>
      <c r="F14" s="87" t="s">
        <v>93</v>
      </c>
      <c r="G14" s="144" t="s">
        <v>182</v>
      </c>
      <c r="H14" s="46"/>
      <c r="I14" s="5">
        <v>0</v>
      </c>
      <c r="J14" s="5"/>
      <c r="K14" s="124">
        <f t="shared" si="0"/>
        <v>0</v>
      </c>
      <c r="L14" s="5"/>
      <c r="M14" s="5"/>
      <c r="N14" s="5">
        <v>0</v>
      </c>
      <c r="O14" s="5"/>
      <c r="P14" s="42"/>
      <c r="Q14" s="115">
        <f t="shared" si="1"/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63">
        <f t="shared" si="3"/>
        <v>0</v>
      </c>
      <c r="X14" s="121">
        <f t="shared" si="2"/>
        <v>0</v>
      </c>
      <c r="Y14" s="9">
        <v>12</v>
      </c>
    </row>
    <row r="15" spans="1:25" ht="15.75" customHeight="1">
      <c r="A15" s="3">
        <v>8</v>
      </c>
      <c r="B15" s="4" t="s">
        <v>195</v>
      </c>
      <c r="C15" s="152" t="s">
        <v>196</v>
      </c>
      <c r="D15" s="4" t="s">
        <v>197</v>
      </c>
      <c r="E15" s="7" t="s">
        <v>46</v>
      </c>
      <c r="F15" s="87" t="s">
        <v>93</v>
      </c>
      <c r="G15" s="154" t="s">
        <v>198</v>
      </c>
      <c r="H15" s="46"/>
      <c r="I15" s="5">
        <v>0</v>
      </c>
      <c r="J15" s="5"/>
      <c r="K15" s="124">
        <f t="shared" si="0"/>
        <v>0</v>
      </c>
      <c r="L15" s="5"/>
      <c r="M15" s="5"/>
      <c r="N15" s="5">
        <v>0</v>
      </c>
      <c r="O15" s="5"/>
      <c r="P15" s="42"/>
      <c r="Q15" s="115">
        <f t="shared" si="1"/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63">
        <f t="shared" si="3"/>
        <v>0</v>
      </c>
      <c r="X15" s="121">
        <f t="shared" si="2"/>
        <v>0</v>
      </c>
      <c r="Y15" s="9">
        <v>13</v>
      </c>
    </row>
    <row r="16" spans="1:25" ht="15.75" customHeight="1">
      <c r="A16" s="3">
        <v>9</v>
      </c>
      <c r="B16" s="151" t="s">
        <v>163</v>
      </c>
      <c r="C16" s="143" t="s">
        <v>100</v>
      </c>
      <c r="D16" s="143" t="s">
        <v>164</v>
      </c>
      <c r="E16" s="138" t="s">
        <v>40</v>
      </c>
      <c r="F16" s="138" t="s">
        <v>93</v>
      </c>
      <c r="G16" s="149" t="s">
        <v>165</v>
      </c>
      <c r="H16" s="46"/>
      <c r="I16" s="5">
        <v>0</v>
      </c>
      <c r="J16" s="5"/>
      <c r="K16" s="124">
        <f t="shared" si="0"/>
        <v>0</v>
      </c>
      <c r="L16" s="5"/>
      <c r="M16" s="5"/>
      <c r="N16" s="5">
        <v>0</v>
      </c>
      <c r="O16" s="5"/>
      <c r="P16" s="42"/>
      <c r="Q16" s="115">
        <f t="shared" si="1"/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63">
        <f t="shared" si="3"/>
        <v>0</v>
      </c>
      <c r="X16" s="121">
        <f t="shared" si="2"/>
        <v>0</v>
      </c>
      <c r="Y16" s="9">
        <v>14</v>
      </c>
    </row>
    <row r="17" spans="1:25" ht="15.75" customHeight="1" thickBot="1">
      <c r="A17" s="54">
        <v>10</v>
      </c>
      <c r="B17" s="112" t="s">
        <v>41</v>
      </c>
      <c r="C17" s="48" t="s">
        <v>42</v>
      </c>
      <c r="D17" s="48" t="s">
        <v>48</v>
      </c>
      <c r="E17" s="109" t="s">
        <v>40</v>
      </c>
      <c r="F17" s="136" t="s">
        <v>93</v>
      </c>
      <c r="G17" s="155" t="s">
        <v>38</v>
      </c>
      <c r="H17" s="46">
        <v>0</v>
      </c>
      <c r="I17" s="5">
        <v>0</v>
      </c>
      <c r="J17" s="5">
        <v>0</v>
      </c>
      <c r="K17" s="124">
        <f t="shared" si="0"/>
        <v>0</v>
      </c>
      <c r="L17" s="5">
        <v>0</v>
      </c>
      <c r="M17" s="5">
        <v>0</v>
      </c>
      <c r="N17" s="5">
        <v>0</v>
      </c>
      <c r="O17" s="5">
        <v>0</v>
      </c>
      <c r="P17" s="42">
        <v>0</v>
      </c>
      <c r="Q17" s="115">
        <f t="shared" si="1"/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63">
        <f t="shared" si="3"/>
        <v>0</v>
      </c>
      <c r="X17" s="121">
        <f t="shared" si="2"/>
        <v>0</v>
      </c>
      <c r="Y17" s="9">
        <v>15</v>
      </c>
    </row>
    <row r="18" spans="1:25" ht="15.75" customHeight="1" thickBot="1">
      <c r="A18" s="54">
        <v>14</v>
      </c>
      <c r="B18" s="112" t="s">
        <v>183</v>
      </c>
      <c r="C18" s="48" t="s">
        <v>184</v>
      </c>
      <c r="D18" s="48" t="s">
        <v>185</v>
      </c>
      <c r="E18" s="109" t="s">
        <v>40</v>
      </c>
      <c r="F18" s="136" t="s">
        <v>93</v>
      </c>
      <c r="G18" s="155" t="s">
        <v>186</v>
      </c>
      <c r="H18" s="46"/>
      <c r="I18" s="5">
        <v>0</v>
      </c>
      <c r="J18" s="5"/>
      <c r="K18" s="124">
        <f t="shared" si="0"/>
        <v>0</v>
      </c>
      <c r="L18" s="5"/>
      <c r="M18" s="5"/>
      <c r="N18" s="5">
        <v>0</v>
      </c>
      <c r="O18" s="5"/>
      <c r="P18" s="42"/>
      <c r="Q18" s="115">
        <f t="shared" si="1"/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63">
        <f t="shared" si="3"/>
        <v>0</v>
      </c>
      <c r="X18" s="121">
        <f t="shared" si="2"/>
        <v>0</v>
      </c>
      <c r="Y18" s="9">
        <v>16</v>
      </c>
    </row>
  </sheetData>
  <printOptions/>
  <pageMargins left="0.75" right="0.75" top="1" bottom="1" header="0.4921259845" footer="0.4921259845"/>
  <pageSetup horizontalDpi="1200" verticalDpi="1200" orientation="landscape" paperSize="9" scale="78" r:id="rId1"/>
  <headerFooter alignWithMargins="0">
    <oddHeader>&amp;L&amp;"Arial CE,Tučné"PODZIMNÍ ZÁVOD&amp;C&amp;"Arial CE,Tučné"VLOŽENÝ OBRANÁŘSKÝ ZÁVOD&amp;R&amp;"Arial CE,Tučné"28. ŘÍJNA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Alena Vanžurová</cp:lastModifiedBy>
  <cp:lastPrinted>2009-10-28T17:20:28Z</cp:lastPrinted>
  <dcterms:created xsi:type="dcterms:W3CDTF">2004-10-28T12:46:30Z</dcterms:created>
  <dcterms:modified xsi:type="dcterms:W3CDTF">2009-10-28T17:20:48Z</dcterms:modified>
  <cp:category/>
  <cp:version/>
  <cp:contentType/>
  <cp:contentStatus/>
</cp:coreProperties>
</file>