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ka\Desktop\"/>
    </mc:Choice>
  </mc:AlternateContent>
  <bookViews>
    <workbookView xWindow="0" yWindow="0" windowWidth="35990" windowHeight="12510" tabRatio="809"/>
  </bookViews>
  <sheets>
    <sheet name="ZVV2-obrana" sheetId="16" r:id="rId1"/>
    <sheet name="SPR2-obrana" sheetId="17" r:id="rId2"/>
    <sheet name="OBRANÁŘ-KOMPLET" sheetId="19" r:id="rId3"/>
    <sheet name="OBRANÁŘ-PŘEKÁŽKOVÁ DRÁHA" sheetId="20" r:id="rId4"/>
    <sheet name="OBRANÁŘ-KONTROLÁK" sheetId="21" r:id="rId5"/>
    <sheet name="OBRANÁŘ-VÝTRŽNOST" sheetId="22" r:id="rId6"/>
  </sheets>
  <definedNames>
    <definedName name="_xlnm.Print_Area" localSheetId="2">'OBRANÁŘ-KOMPLET'!$A$1:$U$9</definedName>
    <definedName name="_xlnm.Print_Area" localSheetId="1">'SPR2-obrana'!$A$1:$Q$14</definedName>
    <definedName name="_xlnm.Print_Area" localSheetId="0">'ZVV2-obrana'!$A$1:$T$15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1" l="1"/>
  <c r="K3" i="21"/>
  <c r="K7" i="21"/>
  <c r="K4" i="21"/>
  <c r="K5" i="21"/>
  <c r="K8" i="21"/>
  <c r="K9" i="21"/>
  <c r="K10" i="21"/>
  <c r="K11" i="21"/>
  <c r="O8" i="19"/>
  <c r="O3" i="19"/>
  <c r="O4" i="19"/>
  <c r="O6" i="19"/>
  <c r="O5" i="19"/>
  <c r="O9" i="19"/>
  <c r="R14" i="16"/>
  <c r="R13" i="16"/>
  <c r="R12" i="16"/>
  <c r="R11" i="16"/>
  <c r="K9" i="22"/>
  <c r="K8" i="22"/>
  <c r="K6" i="22"/>
  <c r="K7" i="22"/>
  <c r="K4" i="22"/>
  <c r="K3" i="22"/>
  <c r="K5" i="22"/>
  <c r="K2" i="22"/>
  <c r="K2" i="21"/>
  <c r="S9" i="19"/>
  <c r="S3" i="19"/>
  <c r="S4" i="19"/>
  <c r="S8" i="19"/>
  <c r="S6" i="19"/>
  <c r="S7" i="19"/>
  <c r="S5" i="19"/>
  <c r="S2" i="19"/>
  <c r="O2" i="19"/>
  <c r="T2" i="19" s="1"/>
  <c r="O5" i="17"/>
  <c r="O11" i="17"/>
  <c r="O13" i="17"/>
  <c r="O12" i="17"/>
  <c r="O7" i="17"/>
  <c r="O3" i="17"/>
  <c r="O8" i="17"/>
  <c r="O6" i="17"/>
  <c r="O4" i="17"/>
  <c r="O10" i="17"/>
  <c r="O9" i="17"/>
  <c r="O2" i="17"/>
  <c r="R4" i="16"/>
  <c r="R7" i="16"/>
  <c r="R9" i="16"/>
  <c r="R8" i="16"/>
  <c r="R3" i="16"/>
  <c r="R6" i="16"/>
  <c r="R5" i="16"/>
  <c r="R10" i="16"/>
  <c r="R2" i="16"/>
</calcChain>
</file>

<file path=xl/sharedStrings.xml><?xml version="1.0" encoding="utf-8"?>
<sst xmlns="http://schemas.openxmlformats.org/spreadsheetml/2006/main" count="277" uniqueCount="112">
  <si>
    <t>STARTOVNÍ ČÍSLO</t>
  </si>
  <si>
    <t>JMÉNO PSOVODA</t>
  </si>
  <si>
    <t>JMÉNO PSA</t>
  </si>
  <si>
    <t>PLEMENO</t>
  </si>
  <si>
    <t>vyštěkání pomocníka</t>
  </si>
  <si>
    <t>prohlídka a výslech</t>
  </si>
  <si>
    <t>CELKEM</t>
  </si>
  <si>
    <t>CELKOVÉ POŘADÍ</t>
  </si>
  <si>
    <t>pouštění</t>
  </si>
  <si>
    <t>ZKO</t>
  </si>
  <si>
    <t>průzkum terénu</t>
  </si>
  <si>
    <t>přepadení psovoda</t>
  </si>
  <si>
    <t>zadržení pomocníka</t>
  </si>
  <si>
    <t>útok na psa</t>
  </si>
  <si>
    <t>doprovod</t>
  </si>
  <si>
    <t>pohlaví</t>
  </si>
  <si>
    <t>Obrana SPr2</t>
  </si>
  <si>
    <t>vyhledání figuranta</t>
  </si>
  <si>
    <t>vystavení a vyštěkání figuranta</t>
  </si>
  <si>
    <t>pokus o útěk</t>
  </si>
  <si>
    <t>obrana při hlídání</t>
  </si>
  <si>
    <t>útok na psa z pohybu</t>
  </si>
  <si>
    <t>zadní doprovod</t>
  </si>
  <si>
    <t>2. KONTROLÁK</t>
  </si>
  <si>
    <t>ZÁKROK PSA</t>
  </si>
  <si>
    <t>STŘEŽENÍ FIGURANTA</t>
  </si>
  <si>
    <t>OVLADATELNOST, POUŠTĚNÍ, KLID</t>
  </si>
  <si>
    <t>RYCHLOST A RAZANCE ZÁKROKŮ</t>
  </si>
  <si>
    <t>TLAK NA PSA A BOJ</t>
  </si>
  <si>
    <t>OVLADATELNOST PSA</t>
  </si>
  <si>
    <t>LIKVIDACE VÝTRŽNOSTI</t>
  </si>
  <si>
    <t>VÝSLEDKY OBRANÁŘE KOMPLET</t>
  </si>
  <si>
    <t>1. PŘEKÁŽKOVÁ DRÁHA  - VÝSL.BODY</t>
  </si>
  <si>
    <t>NEJRYCHLEJŠÍ ČAS PRO VÝPOČET VÝSLEDKŮ (S)</t>
  </si>
  <si>
    <t>1. POKUS - ČAS V SEKUNDÁCH</t>
  </si>
  <si>
    <t>2. POKUS - ČAS V SEKUNDÁCH</t>
  </si>
  <si>
    <t>3. POKUS - ČAS V SEKUNDÁCH</t>
  </si>
  <si>
    <t>POHLAVÍ</t>
  </si>
  <si>
    <t>RYCHLOST, RAZANCE ZÁKROKŮ</t>
  </si>
  <si>
    <t xml:space="preserve">NO </t>
  </si>
  <si>
    <t>Fiala</t>
  </si>
  <si>
    <t>Petr</t>
  </si>
  <si>
    <t>Artuš Duxroyal</t>
  </si>
  <si>
    <t>BOM</t>
  </si>
  <si>
    <t>P</t>
  </si>
  <si>
    <t>ZKO Kozly</t>
  </si>
  <si>
    <t>Ráž</t>
  </si>
  <si>
    <t>Karel</t>
  </si>
  <si>
    <t>Ambra Carlos Bohemia</t>
  </si>
  <si>
    <t>DBR</t>
  </si>
  <si>
    <t>F</t>
  </si>
  <si>
    <t>ZKO Lety</t>
  </si>
  <si>
    <t xml:space="preserve">F </t>
  </si>
  <si>
    <t>Bartoš</t>
  </si>
  <si>
    <t>Ludvík</t>
  </si>
  <si>
    <t>Taurus de Alphaville Bohemia</t>
  </si>
  <si>
    <t>KCHBO</t>
  </si>
  <si>
    <t>Janeba</t>
  </si>
  <si>
    <t>René</t>
  </si>
  <si>
    <t>Fantagira z Granátové zahrady</t>
  </si>
  <si>
    <t>Domingo z Granátové zahrady</t>
  </si>
  <si>
    <t xml:space="preserve">BOM </t>
  </si>
  <si>
    <t>Šott</t>
  </si>
  <si>
    <t>Josef</t>
  </si>
  <si>
    <t>Corny Larben</t>
  </si>
  <si>
    <t xml:space="preserve">P </t>
  </si>
  <si>
    <t>Šubrtová</t>
  </si>
  <si>
    <t>Marie</t>
  </si>
  <si>
    <t>Yucon z Ditčina Dvora</t>
  </si>
  <si>
    <t>Kostíková</t>
  </si>
  <si>
    <t>Aneta</t>
  </si>
  <si>
    <t>Kat Jiř-Moch</t>
  </si>
  <si>
    <t>Dvořáková</t>
  </si>
  <si>
    <t>Katka</t>
  </si>
  <si>
    <t>Onyx Extra Temperament</t>
  </si>
  <si>
    <t>Zeus Extra Temperament</t>
  </si>
  <si>
    <t xml:space="preserve">Faják </t>
  </si>
  <si>
    <t>Tomáš</t>
  </si>
  <si>
    <t>Ryan Bohemia Atomica</t>
  </si>
  <si>
    <t>ČKNO</t>
  </si>
  <si>
    <t xml:space="preserve">Kloučková </t>
  </si>
  <si>
    <t>Kateřina</t>
  </si>
  <si>
    <t>Sweet and Chilli Provocativo</t>
  </si>
  <si>
    <t>ZKO Pyšely</t>
  </si>
  <si>
    <t>Bartošová</t>
  </si>
  <si>
    <t>Šárka</t>
  </si>
  <si>
    <t>Aragorn MA-LA-NO Opava</t>
  </si>
  <si>
    <t>ZKO Jílové</t>
  </si>
  <si>
    <t>Vodičková</t>
  </si>
  <si>
    <t>Hedvika</t>
  </si>
  <si>
    <t>Angel Blue Strážce Slavníků</t>
  </si>
  <si>
    <t>AST</t>
  </si>
  <si>
    <t>ZKO Luže</t>
  </si>
  <si>
    <t xml:space="preserve">Janebová </t>
  </si>
  <si>
    <t>Anna</t>
  </si>
  <si>
    <t>Iron Gold z Jirkova dvora</t>
  </si>
  <si>
    <t>ZKO Jinonice</t>
  </si>
  <si>
    <t>Roman</t>
  </si>
  <si>
    <t>Iks Jipo-Me</t>
  </si>
  <si>
    <t>NO</t>
  </si>
  <si>
    <t>Kraibichová</t>
  </si>
  <si>
    <t>Ilona</t>
  </si>
  <si>
    <t>Aranka Anyuka</t>
  </si>
  <si>
    <t>Xanto z Gargamellu</t>
  </si>
  <si>
    <t>obrana psa při hlídání</t>
  </si>
  <si>
    <t>1</t>
  </si>
  <si>
    <t>2</t>
  </si>
  <si>
    <t>3</t>
  </si>
  <si>
    <t>4</t>
  </si>
  <si>
    <t>5</t>
  </si>
  <si>
    <t>6</t>
  </si>
  <si>
    <t>1,31,09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</si>
</sst>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_K_č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2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top" textRotation="255"/>
    </xf>
    <xf numFmtId="0" fontId="3" fillId="2" borderId="5" xfId="0" applyFont="1" applyFill="1" applyBorder="1" applyAlignment="1">
      <alignment vertical="top" textRotation="255"/>
    </xf>
    <xf numFmtId="0" fontId="3" fillId="2" borderId="6" xfId="0" applyFont="1" applyFill="1" applyBorder="1" applyAlignment="1">
      <alignment vertical="top" textRotation="255"/>
    </xf>
    <xf numFmtId="0" fontId="3" fillId="2" borderId="7" xfId="0" applyFont="1" applyFill="1" applyBorder="1" applyAlignment="1">
      <alignment vertical="top" textRotation="255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top" textRotation="255"/>
    </xf>
    <xf numFmtId="0" fontId="2" fillId="2" borderId="12" xfId="0" applyFont="1" applyFill="1" applyBorder="1" applyAlignment="1">
      <alignment vertical="top" textRotation="255"/>
    </xf>
    <xf numFmtId="0" fontId="0" fillId="2" borderId="13" xfId="0" applyFill="1" applyBorder="1"/>
    <xf numFmtId="164" fontId="2" fillId="2" borderId="14" xfId="0" applyNumberFormat="1" applyFont="1" applyFill="1" applyBorder="1" applyAlignment="1">
      <alignment vertical="top" textRotation="255"/>
    </xf>
    <xf numFmtId="164" fontId="2" fillId="2" borderId="15" xfId="0" applyNumberFormat="1" applyFont="1" applyFill="1" applyBorder="1" applyAlignment="1">
      <alignment horizontal="right" vertical="justify" textRotation="255"/>
    </xf>
    <xf numFmtId="0" fontId="0" fillId="2" borderId="16" xfId="0" applyFill="1" applyBorder="1"/>
    <xf numFmtId="0" fontId="0" fillId="2" borderId="17" xfId="0" applyFill="1" applyBorder="1"/>
    <xf numFmtId="0" fontId="2" fillId="3" borderId="18" xfId="0" applyFont="1" applyFill="1" applyBorder="1" applyAlignment="1">
      <alignment vertical="top" textRotation="255"/>
    </xf>
    <xf numFmtId="0" fontId="2" fillId="4" borderId="19" xfId="0" applyFont="1" applyFill="1" applyBorder="1" applyAlignment="1">
      <alignment vertical="top" textRotation="255"/>
    </xf>
    <xf numFmtId="0" fontId="2" fillId="4" borderId="20" xfId="0" applyFont="1" applyFill="1" applyBorder="1" applyAlignment="1">
      <alignment horizontal="center" vertical="center"/>
    </xf>
    <xf numFmtId="16" fontId="0" fillId="0" borderId="0" xfId="0" applyNumberFormat="1"/>
    <xf numFmtId="0" fontId="3" fillId="2" borderId="21" xfId="0" applyFont="1" applyFill="1" applyBorder="1" applyAlignment="1">
      <alignment vertical="top" textRotation="255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3" fontId="0" fillId="0" borderId="0" xfId="1" applyFont="1"/>
    <xf numFmtId="0" fontId="2" fillId="2" borderId="9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 textRotation="255"/>
    </xf>
    <xf numFmtId="0" fontId="0" fillId="2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5" xfId="0" applyFont="1" applyFill="1" applyBorder="1" applyAlignment="1">
      <alignment horizontal="center" vertical="top" textRotation="255"/>
    </xf>
    <xf numFmtId="0" fontId="2" fillId="2" borderId="11" xfId="0" applyFont="1" applyFill="1" applyBorder="1" applyAlignment="1">
      <alignment horizontal="center" vertical="top" textRotation="255"/>
    </xf>
    <xf numFmtId="0" fontId="0" fillId="2" borderId="26" xfId="0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3" fillId="2" borderId="11" xfId="0" applyFont="1" applyFill="1" applyBorder="1" applyAlignment="1">
      <alignment vertical="top" textRotation="255"/>
    </xf>
    <xf numFmtId="0" fontId="3" fillId="2" borderId="29" xfId="0" applyFont="1" applyFill="1" applyBorder="1" applyAlignment="1">
      <alignment vertical="top" textRotation="255"/>
    </xf>
    <xf numFmtId="0" fontId="2" fillId="5" borderId="18" xfId="0" applyFont="1" applyFill="1" applyBorder="1" applyAlignment="1">
      <alignment vertical="top" textRotation="255"/>
    </xf>
    <xf numFmtId="0" fontId="2" fillId="5" borderId="30" xfId="0" applyFont="1" applyFill="1" applyBorder="1" applyAlignment="1">
      <alignment horizontal="center" vertical="center"/>
    </xf>
    <xf numFmtId="0" fontId="0" fillId="2" borderId="31" xfId="0" applyFill="1" applyBorder="1"/>
    <xf numFmtId="0" fontId="0" fillId="0" borderId="32" xfId="0" applyBorder="1"/>
    <xf numFmtId="0" fontId="5" fillId="0" borderId="33" xfId="0" applyFont="1" applyBorder="1" applyAlignment="1">
      <alignment horizontal="left"/>
    </xf>
    <xf numFmtId="0" fontId="5" fillId="0" borderId="33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164" fontId="6" fillId="2" borderId="14" xfId="0" applyNumberFormat="1" applyFont="1" applyFill="1" applyBorder="1" applyAlignment="1">
      <alignment vertical="top" textRotation="255"/>
    </xf>
    <xf numFmtId="164" fontId="6" fillId="2" borderId="15" xfId="0" applyNumberFormat="1" applyFont="1" applyFill="1" applyBorder="1" applyAlignment="1">
      <alignment horizontal="right" vertical="justify" textRotation="255"/>
    </xf>
    <xf numFmtId="0" fontId="6" fillId="2" borderId="12" xfId="0" applyFont="1" applyFill="1" applyBorder="1" applyAlignment="1">
      <alignment vertical="top" textRotation="255"/>
    </xf>
    <xf numFmtId="0" fontId="6" fillId="2" borderId="11" xfId="0" applyFont="1" applyFill="1" applyBorder="1" applyAlignment="1">
      <alignment vertical="top" textRotation="255"/>
    </xf>
    <xf numFmtId="0" fontId="6" fillId="2" borderId="12" xfId="0" applyFont="1" applyFill="1" applyBorder="1" applyAlignment="1">
      <alignment horizontal="center" vertical="top" textRotation="255"/>
    </xf>
    <xf numFmtId="0" fontId="6" fillId="2" borderId="11" xfId="0" applyFont="1" applyFill="1" applyBorder="1" applyAlignment="1">
      <alignment horizontal="center" vertical="top" textRotation="255"/>
    </xf>
    <xf numFmtId="0" fontId="6" fillId="2" borderId="25" xfId="0" applyFont="1" applyFill="1" applyBorder="1" applyAlignment="1">
      <alignment horizontal="center" vertical="top" textRotation="255"/>
    </xf>
    <xf numFmtId="0" fontId="7" fillId="0" borderId="34" xfId="0" applyFont="1" applyFill="1" applyBorder="1" applyAlignment="1">
      <alignment vertical="top" textRotation="255"/>
    </xf>
    <xf numFmtId="0" fontId="7" fillId="0" borderId="6" xfId="0" applyFont="1" applyFill="1" applyBorder="1" applyAlignment="1">
      <alignment vertical="top" textRotation="255"/>
    </xf>
    <xf numFmtId="0" fontId="8" fillId="0" borderId="0" xfId="0" applyFont="1" applyBorder="1"/>
    <xf numFmtId="0" fontId="8" fillId="0" borderId="1" xfId="0" applyFont="1" applyBorder="1"/>
    <xf numFmtId="0" fontId="8" fillId="2" borderId="31" xfId="0" applyFont="1" applyFill="1" applyBorder="1"/>
    <xf numFmtId="0" fontId="8" fillId="2" borderId="0" xfId="0" applyFont="1" applyFill="1" applyBorder="1"/>
    <xf numFmtId="0" fontId="8" fillId="2" borderId="35" xfId="0" applyFont="1" applyFill="1" applyBorder="1"/>
    <xf numFmtId="0" fontId="8" fillId="2" borderId="35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0" borderId="0" xfId="0" applyFont="1"/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 vertical="center"/>
    </xf>
    <xf numFmtId="0" fontId="6" fillId="6" borderId="43" xfId="0" applyNumberFormat="1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vertical="top" textRotation="255"/>
    </xf>
    <xf numFmtId="0" fontId="8" fillId="0" borderId="40" xfId="0" applyFont="1" applyBorder="1"/>
    <xf numFmtId="0" fontId="8" fillId="0" borderId="33" xfId="0" applyFont="1" applyBorder="1"/>
    <xf numFmtId="0" fontId="8" fillId="0" borderId="41" xfId="0" applyFont="1" applyBorder="1"/>
    <xf numFmtId="0" fontId="8" fillId="0" borderId="42" xfId="0" applyFont="1" applyBorder="1"/>
    <xf numFmtId="0" fontId="8" fillId="0" borderId="42" xfId="0" applyFont="1" applyFill="1" applyBorder="1"/>
    <xf numFmtId="0" fontId="8" fillId="0" borderId="33" xfId="0" applyFont="1" applyFill="1" applyBorder="1"/>
    <xf numFmtId="0" fontId="8" fillId="0" borderId="41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Fill="1"/>
    <xf numFmtId="0" fontId="2" fillId="2" borderId="53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1" fontId="5" fillId="2" borderId="53" xfId="0" applyNumberFormat="1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vertical="top" textRotation="255"/>
    </xf>
    <xf numFmtId="0" fontId="2" fillId="4" borderId="56" xfId="0" applyFont="1" applyFill="1" applyBorder="1" applyAlignment="1">
      <alignment vertical="top" textRotation="255"/>
    </xf>
    <xf numFmtId="164" fontId="2" fillId="2" borderId="57" xfId="0" applyNumberFormat="1" applyFont="1" applyFill="1" applyBorder="1" applyAlignment="1">
      <alignment horizontal="right" vertical="justify" textRotation="255"/>
    </xf>
    <xf numFmtId="0" fontId="0" fillId="2" borderId="58" xfId="0" applyFill="1" applyBorder="1"/>
    <xf numFmtId="0" fontId="0" fillId="2" borderId="27" xfId="0" applyFill="1" applyBorder="1" applyAlignment="1">
      <alignment horizontal="center"/>
    </xf>
    <xf numFmtId="0" fontId="9" fillId="2" borderId="6" xfId="0" applyFont="1" applyFill="1" applyBorder="1" applyAlignment="1">
      <alignment vertical="top" textRotation="255"/>
    </xf>
    <xf numFmtId="0" fontId="9" fillId="2" borderId="5" xfId="0" applyFont="1" applyFill="1" applyBorder="1" applyAlignment="1">
      <alignment vertical="top" textRotation="255"/>
    </xf>
    <xf numFmtId="0" fontId="10" fillId="0" borderId="34" xfId="0" applyFont="1" applyFill="1" applyBorder="1" applyAlignment="1">
      <alignment vertical="top" textRotation="255"/>
    </xf>
    <xf numFmtId="0" fontId="4" fillId="3" borderId="15" xfId="0" applyFont="1" applyFill="1" applyBorder="1" applyAlignment="1">
      <alignment vertical="top" textRotation="255"/>
    </xf>
    <xf numFmtId="0" fontId="4" fillId="6" borderId="11" xfId="0" applyFont="1" applyFill="1" applyBorder="1" applyAlignment="1">
      <alignment vertical="top" textRotation="255"/>
    </xf>
    <xf numFmtId="0" fontId="4" fillId="4" borderId="19" xfId="0" applyFont="1" applyFill="1" applyBorder="1" applyAlignment="1">
      <alignment vertical="top" textRotation="255"/>
    </xf>
    <xf numFmtId="0" fontId="6" fillId="3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8" xfId="0" applyNumberFormat="1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6" borderId="64" xfId="0" applyNumberFormat="1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/>
    </xf>
    <xf numFmtId="0" fontId="2" fillId="3" borderId="67" xfId="0" applyNumberFormat="1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3" xfId="0" applyFont="1" applyBorder="1"/>
    <xf numFmtId="0" fontId="5" fillId="0" borderId="33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68" xfId="0" applyFont="1" applyBorder="1" applyAlignment="1">
      <alignment horizontal="left" vertical="center"/>
    </xf>
    <xf numFmtId="0" fontId="0" fillId="0" borderId="69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0" fillId="0" borderId="60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75" xfId="0" applyFon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0" fontId="0" fillId="0" borderId="5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/>
    </xf>
    <xf numFmtId="0" fontId="0" fillId="0" borderId="3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9" xfId="0" applyFont="1" applyBorder="1"/>
    <xf numFmtId="0" fontId="0" fillId="0" borderId="3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2" fillId="4" borderId="43" xfId="0" applyFont="1" applyFill="1" applyBorder="1" applyAlignment="1">
      <alignment vertical="top" textRotation="255"/>
    </xf>
    <xf numFmtId="0" fontId="0" fillId="0" borderId="0" xfId="0" applyFont="1"/>
    <xf numFmtId="0" fontId="0" fillId="0" borderId="4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3" borderId="67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vertical="top" textRotation="255"/>
    </xf>
    <xf numFmtId="0" fontId="6" fillId="2" borderId="4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2" fillId="3" borderId="77" xfId="0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8" fillId="0" borderId="43" xfId="0" applyFont="1" applyBorder="1"/>
    <xf numFmtId="0" fontId="0" fillId="0" borderId="40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33" xfId="0" applyFont="1" applyBorder="1"/>
    <xf numFmtId="0" fontId="0" fillId="0" borderId="33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2" borderId="0" xfId="0" applyFont="1" applyFill="1"/>
    <xf numFmtId="49" fontId="6" fillId="4" borderId="43" xfId="0" applyNumberFormat="1" applyFont="1" applyFill="1" applyBorder="1" applyAlignment="1">
      <alignment vertical="top" textRotation="255"/>
    </xf>
    <xf numFmtId="49" fontId="2" fillId="4" borderId="43" xfId="0" applyNumberFormat="1" applyFont="1" applyFill="1" applyBorder="1" applyAlignment="1">
      <alignment vertical="top" textRotation="255" wrapText="1"/>
    </xf>
    <xf numFmtId="0" fontId="0" fillId="0" borderId="60" xfId="0" applyNumberFormat="1" applyFont="1" applyFill="1" applyBorder="1" applyAlignment="1">
      <alignment horizontal="center" vertical="center"/>
    </xf>
    <xf numFmtId="0" fontId="0" fillId="0" borderId="61" xfId="0" applyNumberFormat="1" applyFont="1" applyFill="1" applyBorder="1" applyAlignment="1">
      <alignment horizontal="center" vertical="center"/>
    </xf>
    <xf numFmtId="0" fontId="0" fillId="0" borderId="66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23" xfId="0" applyBorder="1" applyAlignment="1">
      <alignment horizontal="right"/>
    </xf>
    <xf numFmtId="0" fontId="0" fillId="0" borderId="23" xfId="0" applyBorder="1" applyAlignment="1">
      <alignment horizontal="right" vertical="center"/>
    </xf>
    <xf numFmtId="0" fontId="0" fillId="0" borderId="0" xfId="0" applyFont="1" applyFill="1"/>
    <xf numFmtId="0" fontId="8" fillId="0" borderId="33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5" fillId="0" borderId="66" xfId="0" applyFont="1" applyBorder="1" applyAlignment="1">
      <alignment horizontal="left"/>
    </xf>
    <xf numFmtId="0" fontId="15" fillId="0" borderId="61" xfId="0" applyFont="1" applyBorder="1" applyAlignment="1">
      <alignment horizontal="left" vertical="center"/>
    </xf>
    <xf numFmtId="0" fontId="15" fillId="0" borderId="61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0" fillId="0" borderId="33" xfId="0" applyFont="1" applyBorder="1" applyAlignment="1">
      <alignment horizontal="left"/>
    </xf>
    <xf numFmtId="0" fontId="0" fillId="0" borderId="41" xfId="0" applyFont="1" applyBorder="1" applyAlignment="1">
      <alignment horizontal="center" vertical="center"/>
    </xf>
    <xf numFmtId="0" fontId="0" fillId="0" borderId="80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0" fillId="0" borderId="83" xfId="0" applyFont="1" applyBorder="1" applyAlignment="1">
      <alignment horizontal="left" vertical="center"/>
    </xf>
    <xf numFmtId="0" fontId="0" fillId="0" borderId="8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70" xfId="0" applyFont="1" applyBorder="1" applyAlignment="1">
      <alignment horizontal="left" vertic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8" fillId="7" borderId="41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49" fontId="2" fillId="4" borderId="43" xfId="0" applyNumberFormat="1" applyFont="1" applyFill="1" applyBorder="1" applyAlignment="1">
      <alignment vertical="top" textRotation="255"/>
    </xf>
    <xf numFmtId="49" fontId="2" fillId="4" borderId="62" xfId="0" applyNumberFormat="1" applyFont="1" applyFill="1" applyBorder="1" applyAlignment="1">
      <alignment vertical="top" textRotation="255"/>
    </xf>
    <xf numFmtId="0" fontId="6" fillId="2" borderId="71" xfId="0" applyFont="1" applyFill="1" applyBorder="1" applyAlignment="1">
      <alignment horizontal="center" vertical="center"/>
    </xf>
    <xf numFmtId="0" fontId="0" fillId="0" borderId="83" xfId="0" applyFont="1" applyBorder="1"/>
    <xf numFmtId="0" fontId="0" fillId="0" borderId="8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6" fillId="2" borderId="85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8" fillId="0" borderId="71" xfId="0" applyNumberFormat="1" applyFont="1" applyFill="1" applyBorder="1" applyAlignment="1">
      <alignment horizontal="center" vertical="center"/>
    </xf>
    <xf numFmtId="0" fontId="0" fillId="4" borderId="62" xfId="0" applyFont="1" applyFill="1" applyBorder="1" applyAlignment="1">
      <alignment vertical="top" textRotation="255"/>
    </xf>
    <xf numFmtId="0" fontId="0" fillId="2" borderId="40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15"/>
  <sheetViews>
    <sheetView tabSelected="1" view="pageBreakPreview" zoomScaleSheetLayoutView="100" zoomScalePageLayoutView="116" workbookViewId="0">
      <selection activeCell="E2" sqref="E2"/>
    </sheetView>
  </sheetViews>
  <sheetFormatPr defaultRowHeight="12.5" x14ac:dyDescent="0.25"/>
  <cols>
    <col min="1" max="1" width="3.1796875" customWidth="1"/>
    <col min="2" max="2" width="13.1796875" customWidth="1"/>
    <col min="3" max="3" width="11.1796875" customWidth="1"/>
    <col min="4" max="4" width="25" customWidth="1"/>
    <col min="5" max="5" width="7.26953125" style="31" customWidth="1"/>
    <col min="6" max="6" width="5.7265625" style="31" customWidth="1"/>
    <col min="7" max="7" width="16.26953125" style="31" customWidth="1"/>
    <col min="8" max="17" width="5.26953125" customWidth="1"/>
    <col min="18" max="18" width="4.26953125" customWidth="1"/>
    <col min="19" max="19" width="3.453125" customWidth="1"/>
    <col min="20" max="20" width="5.1796875" customWidth="1"/>
  </cols>
  <sheetData>
    <row r="1" spans="1:220" s="2" customFormat="1" ht="249" thickTop="1" thickBot="1" x14ac:dyDescent="0.3">
      <c r="A1" s="15" t="s">
        <v>0</v>
      </c>
      <c r="B1" s="16" t="s">
        <v>1</v>
      </c>
      <c r="C1" s="13"/>
      <c r="D1" s="12" t="s">
        <v>2</v>
      </c>
      <c r="E1" s="29" t="s">
        <v>3</v>
      </c>
      <c r="F1" s="33" t="s">
        <v>15</v>
      </c>
      <c r="G1" s="32" t="s">
        <v>9</v>
      </c>
      <c r="H1" s="5" t="s">
        <v>10</v>
      </c>
      <c r="I1" s="6" t="s">
        <v>4</v>
      </c>
      <c r="J1" s="6" t="s">
        <v>5</v>
      </c>
      <c r="K1" s="6" t="s">
        <v>14</v>
      </c>
      <c r="L1" s="7" t="s">
        <v>11</v>
      </c>
      <c r="M1" s="8" t="s">
        <v>8</v>
      </c>
      <c r="N1" s="8" t="s">
        <v>12</v>
      </c>
      <c r="O1" s="5" t="s">
        <v>8</v>
      </c>
      <c r="P1" s="7" t="s">
        <v>13</v>
      </c>
      <c r="Q1" s="23" t="s">
        <v>8</v>
      </c>
      <c r="R1" s="39" t="s">
        <v>6</v>
      </c>
      <c r="S1" s="20" t="s">
        <v>7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</row>
    <row r="2" spans="1:220" ht="14" thickTop="1" thickBot="1" x14ac:dyDescent="0.35">
      <c r="A2" s="17"/>
      <c r="B2" s="18"/>
      <c r="C2" s="14"/>
      <c r="D2" s="14"/>
      <c r="E2" s="30"/>
      <c r="F2" s="36"/>
      <c r="G2" s="35"/>
      <c r="H2" s="9">
        <v>10</v>
      </c>
      <c r="I2" s="10">
        <v>10</v>
      </c>
      <c r="J2" s="11">
        <v>10</v>
      </c>
      <c r="K2" s="11">
        <v>10</v>
      </c>
      <c r="L2" s="27">
        <v>15</v>
      </c>
      <c r="M2" s="27">
        <v>5</v>
      </c>
      <c r="N2" s="27">
        <v>15</v>
      </c>
      <c r="O2" s="28">
        <v>5</v>
      </c>
      <c r="P2" s="27">
        <v>15</v>
      </c>
      <c r="Q2" s="28">
        <v>5</v>
      </c>
      <c r="R2" s="40">
        <f t="shared" ref="R2:R10" si="0">Q2+P2+O2+N2+M2+L2+K2+J2+I2+H2</f>
        <v>100</v>
      </c>
      <c r="S2" s="2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</row>
    <row r="3" spans="1:220" ht="15.75" customHeight="1" thickBot="1" x14ac:dyDescent="0.3">
      <c r="A3" s="126">
        <v>1</v>
      </c>
      <c r="B3" s="127" t="s">
        <v>57</v>
      </c>
      <c r="C3" s="128" t="s">
        <v>58</v>
      </c>
      <c r="D3" s="129" t="s">
        <v>59</v>
      </c>
      <c r="E3" s="130" t="s">
        <v>39</v>
      </c>
      <c r="F3" s="131" t="s">
        <v>50</v>
      </c>
      <c r="G3" s="132" t="s">
        <v>51</v>
      </c>
      <c r="H3" s="133">
        <v>9</v>
      </c>
      <c r="I3" s="133">
        <v>8</v>
      </c>
      <c r="J3" s="133">
        <v>10</v>
      </c>
      <c r="K3" s="133">
        <v>9</v>
      </c>
      <c r="L3" s="133">
        <v>11</v>
      </c>
      <c r="M3" s="133">
        <v>5</v>
      </c>
      <c r="N3" s="133">
        <v>11</v>
      </c>
      <c r="O3" s="133">
        <v>5</v>
      </c>
      <c r="P3" s="133">
        <v>11</v>
      </c>
      <c r="Q3" s="133">
        <v>3</v>
      </c>
      <c r="R3" s="40">
        <f>Q3+P3+O3+N3+M3+L3+K3+J3+I3+H3</f>
        <v>82</v>
      </c>
      <c r="S3" s="3">
        <v>1</v>
      </c>
      <c r="V3" s="26"/>
    </row>
    <row r="4" spans="1:220" ht="15.75" customHeight="1" thickBot="1" x14ac:dyDescent="0.3">
      <c r="A4" s="126">
        <v>4</v>
      </c>
      <c r="B4" s="134" t="s">
        <v>57</v>
      </c>
      <c r="C4" s="135" t="s">
        <v>97</v>
      </c>
      <c r="D4" s="129" t="s">
        <v>98</v>
      </c>
      <c r="E4" s="130" t="s">
        <v>39</v>
      </c>
      <c r="F4" s="136" t="s">
        <v>44</v>
      </c>
      <c r="G4" s="132" t="s">
        <v>96</v>
      </c>
      <c r="H4" s="133">
        <v>7</v>
      </c>
      <c r="I4" s="133">
        <v>7</v>
      </c>
      <c r="J4" s="133">
        <v>10</v>
      </c>
      <c r="K4" s="133">
        <v>9</v>
      </c>
      <c r="L4" s="133">
        <v>13</v>
      </c>
      <c r="M4" s="133">
        <v>3</v>
      </c>
      <c r="N4" s="133">
        <v>12</v>
      </c>
      <c r="O4" s="133">
        <v>3</v>
      </c>
      <c r="P4" s="133">
        <v>13</v>
      </c>
      <c r="Q4" s="133">
        <v>3</v>
      </c>
      <c r="R4" s="40">
        <f>Q4+P4+O4+N4+M4+L4+K4+J4+I4+H4</f>
        <v>80</v>
      </c>
      <c r="S4" s="4">
        <v>2</v>
      </c>
    </row>
    <row r="5" spans="1:220" ht="15.75" customHeight="1" thickBot="1" x14ac:dyDescent="0.3">
      <c r="A5" s="126">
        <v>3</v>
      </c>
      <c r="B5" s="134" t="s">
        <v>100</v>
      </c>
      <c r="C5" s="135" t="s">
        <v>101</v>
      </c>
      <c r="D5" s="135" t="s">
        <v>102</v>
      </c>
      <c r="E5" s="137" t="s">
        <v>39</v>
      </c>
      <c r="F5" s="136" t="s">
        <v>50</v>
      </c>
      <c r="G5" s="137" t="s">
        <v>51</v>
      </c>
      <c r="H5" s="138">
        <v>9</v>
      </c>
      <c r="I5" s="133">
        <v>9</v>
      </c>
      <c r="J5" s="133">
        <v>10</v>
      </c>
      <c r="K5" s="133">
        <v>6</v>
      </c>
      <c r="L5" s="133">
        <v>13</v>
      </c>
      <c r="M5" s="133">
        <v>3</v>
      </c>
      <c r="N5" s="133">
        <v>9</v>
      </c>
      <c r="O5" s="133">
        <v>2</v>
      </c>
      <c r="P5" s="133">
        <v>13</v>
      </c>
      <c r="Q5" s="133">
        <v>3</v>
      </c>
      <c r="R5" s="40">
        <f>Q5+P5+O5+N5+M5+L5+K5+J5+I5+H5</f>
        <v>77</v>
      </c>
      <c r="S5" s="4">
        <v>3</v>
      </c>
    </row>
    <row r="6" spans="1:220" ht="15.75" customHeight="1" thickBot="1" x14ac:dyDescent="0.3">
      <c r="A6" s="126">
        <v>2</v>
      </c>
      <c r="B6" s="134" t="s">
        <v>80</v>
      </c>
      <c r="C6" s="182" t="s">
        <v>81</v>
      </c>
      <c r="D6" s="135" t="s">
        <v>82</v>
      </c>
      <c r="E6" s="130" t="s">
        <v>39</v>
      </c>
      <c r="F6" s="136" t="s">
        <v>50</v>
      </c>
      <c r="G6" s="132" t="s">
        <v>83</v>
      </c>
      <c r="H6" s="133">
        <v>6</v>
      </c>
      <c r="I6" s="133">
        <v>7</v>
      </c>
      <c r="J6" s="133">
        <v>10</v>
      </c>
      <c r="K6" s="133">
        <v>8</v>
      </c>
      <c r="L6" s="133">
        <v>7</v>
      </c>
      <c r="M6" s="133">
        <v>5</v>
      </c>
      <c r="N6" s="133">
        <v>10</v>
      </c>
      <c r="O6" s="133">
        <v>3</v>
      </c>
      <c r="P6" s="133">
        <v>10</v>
      </c>
      <c r="Q6" s="133">
        <v>4</v>
      </c>
      <c r="R6" s="40">
        <f>Q6+P6+O6+N6+M6+L6+K6+J6+I6+H6</f>
        <v>70</v>
      </c>
      <c r="S6" s="4">
        <v>4</v>
      </c>
    </row>
    <row r="7" spans="1:220" ht="15.75" customHeight="1" thickBot="1" x14ac:dyDescent="0.3">
      <c r="A7" s="139"/>
      <c r="B7" s="140"/>
      <c r="C7" s="141"/>
      <c r="D7" s="141"/>
      <c r="E7" s="142"/>
      <c r="F7" s="136"/>
      <c r="G7" s="14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40">
        <f t="shared" si="0"/>
        <v>0</v>
      </c>
      <c r="S7" s="24"/>
    </row>
    <row r="8" spans="1:220" ht="15.75" customHeight="1" thickBot="1" x14ac:dyDescent="0.3">
      <c r="A8" s="126"/>
      <c r="B8" s="134"/>
      <c r="C8" s="135"/>
      <c r="D8" s="135"/>
      <c r="E8" s="130"/>
      <c r="F8" s="136"/>
      <c r="G8" s="132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40">
        <f t="shared" si="0"/>
        <v>0</v>
      </c>
      <c r="S8" s="4"/>
    </row>
    <row r="9" spans="1:220" ht="15.75" customHeight="1" thickBot="1" x14ac:dyDescent="0.3">
      <c r="A9" s="126"/>
      <c r="B9" s="134"/>
      <c r="C9" s="135"/>
      <c r="D9" s="135"/>
      <c r="E9" s="130"/>
      <c r="F9" s="136"/>
      <c r="G9" s="132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40">
        <f t="shared" si="0"/>
        <v>0</v>
      </c>
      <c r="S9" s="4"/>
      <c r="T9" s="192"/>
    </row>
    <row r="10" spans="1:220" ht="15.75" customHeight="1" thickBot="1" x14ac:dyDescent="0.3">
      <c r="A10" s="126"/>
      <c r="B10" s="181"/>
      <c r="C10" s="182"/>
      <c r="D10" s="182"/>
      <c r="E10" s="183"/>
      <c r="F10" s="184"/>
      <c r="G10" s="185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40">
        <f t="shared" si="0"/>
        <v>0</v>
      </c>
      <c r="S10" s="4"/>
    </row>
    <row r="11" spans="1:220" ht="15.75" customHeight="1" thickBot="1" x14ac:dyDescent="0.3">
      <c r="A11" s="126"/>
      <c r="B11" s="134"/>
      <c r="C11" s="135"/>
      <c r="D11" s="135"/>
      <c r="E11" s="130"/>
      <c r="F11" s="136"/>
      <c r="G11" s="132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40">
        <f>Q11+P11+O11+N11+M11+L11+K11+J11+I11+H11</f>
        <v>0</v>
      </c>
      <c r="S11" s="4"/>
    </row>
    <row r="12" spans="1:220" ht="13.5" thickBot="1" x14ac:dyDescent="0.3">
      <c r="A12" s="126"/>
      <c r="B12" s="134"/>
      <c r="C12" s="135"/>
      <c r="D12" s="135"/>
      <c r="E12" s="130"/>
      <c r="F12" s="136"/>
      <c r="G12" s="132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40">
        <f>Q12+P12+O12+N12+M12+L12+K12+J12+I12+H12</f>
        <v>0</v>
      </c>
      <c r="S12" s="4"/>
    </row>
    <row r="13" spans="1:220" ht="13.5" thickBot="1" x14ac:dyDescent="0.3">
      <c r="A13" s="126"/>
      <c r="B13" s="134"/>
      <c r="C13" s="135"/>
      <c r="D13" s="135"/>
      <c r="E13" s="130"/>
      <c r="F13" s="136"/>
      <c r="G13" s="132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40">
        <f>Q13+P13+O13+N13+M13+L13+K13+J13+I13+H13</f>
        <v>0</v>
      </c>
      <c r="S13" s="4"/>
    </row>
    <row r="14" spans="1:220" ht="13.5" thickBot="1" x14ac:dyDescent="0.3">
      <c r="A14" s="144"/>
      <c r="B14" s="145"/>
      <c r="C14" s="146"/>
      <c r="D14" s="146"/>
      <c r="E14" s="147"/>
      <c r="F14" s="148"/>
      <c r="G14" s="149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12">
        <f>Q14+P14+O14+N14+M14+L14+K14+J14+I14+H14</f>
        <v>0</v>
      </c>
      <c r="S14" s="113"/>
    </row>
    <row r="15" spans="1:220" ht="13" thickTop="1" x14ac:dyDescent="0.25"/>
  </sheetData>
  <sortState ref="A3:S6">
    <sortCondition ref="S3:S6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15748031496062992" right="0.55118110236220474" top="1.5354330708661419" bottom="0.15748031496062992" header="0.55118110236220474" footer="3.937007874015748E-2"/>
  <pageSetup paperSize="9" orientation="landscape" r:id="rId3"/>
  <headerFooter alignWithMargins="0">
    <oddHeader>&amp;L&amp;"Arial CE,Tučné"&amp;14 12. ročník podzimního závodu&amp;C&amp;"Arial CE,Tučné"&amp;12KATEGORIE - OBRANA ZVV2&amp;R&amp;"Arial CE,Tučné"&amp;14 28. ZÁŘÍ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6"/>
  <sheetViews>
    <sheetView view="pageBreakPreview" zoomScale="96" zoomScaleNormal="82" zoomScaleSheetLayoutView="96" zoomScalePageLayoutView="64" workbookViewId="0">
      <selection activeCell="A3" sqref="A3:P6"/>
    </sheetView>
  </sheetViews>
  <sheetFormatPr defaultRowHeight="12.5" x14ac:dyDescent="0.25"/>
  <cols>
    <col min="1" max="1" width="3.1796875" customWidth="1"/>
    <col min="2" max="2" width="13.81640625" customWidth="1"/>
    <col min="3" max="3" width="11" customWidth="1"/>
    <col min="4" max="4" width="38.26953125" customWidth="1"/>
    <col min="5" max="5" width="6" style="31" customWidth="1"/>
    <col min="6" max="6" width="5.7265625" style="31" customWidth="1"/>
    <col min="7" max="7" width="20.1796875" style="31" customWidth="1"/>
    <col min="8" max="15" width="6.7265625" customWidth="1"/>
    <col min="16" max="16" width="5.54296875" customWidth="1"/>
  </cols>
  <sheetData>
    <row r="1" spans="1:222" s="2" customFormat="1" ht="405" thickTop="1" thickBot="1" x14ac:dyDescent="0.3">
      <c r="A1" s="15" t="s">
        <v>0</v>
      </c>
      <c r="B1" s="90" t="s">
        <v>1</v>
      </c>
      <c r="C1" s="13"/>
      <c r="D1" s="12" t="s">
        <v>2</v>
      </c>
      <c r="E1" s="29" t="s">
        <v>3</v>
      </c>
      <c r="F1" s="33" t="s">
        <v>15</v>
      </c>
      <c r="G1" s="32" t="s">
        <v>9</v>
      </c>
      <c r="H1" s="37" t="s">
        <v>17</v>
      </c>
      <c r="I1" s="37" t="s">
        <v>18</v>
      </c>
      <c r="J1" s="38" t="s">
        <v>19</v>
      </c>
      <c r="K1" s="38" t="s">
        <v>20</v>
      </c>
      <c r="L1" s="38" t="s">
        <v>22</v>
      </c>
      <c r="M1" s="37" t="s">
        <v>21</v>
      </c>
      <c r="N1" s="37" t="s">
        <v>104</v>
      </c>
      <c r="O1" s="88" t="s">
        <v>16</v>
      </c>
      <c r="P1" s="89" t="s">
        <v>7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</row>
    <row r="2" spans="1:222" ht="13.5" thickBot="1" x14ac:dyDescent="0.3">
      <c r="A2" s="41"/>
      <c r="B2" s="91"/>
      <c r="C2" s="14"/>
      <c r="D2" s="14"/>
      <c r="E2" s="30"/>
      <c r="F2" s="34"/>
      <c r="G2" s="92"/>
      <c r="H2" s="84">
        <v>5</v>
      </c>
      <c r="I2" s="84">
        <v>15</v>
      </c>
      <c r="J2" s="84">
        <v>15</v>
      </c>
      <c r="K2" s="84">
        <v>20</v>
      </c>
      <c r="L2" s="84">
        <v>5</v>
      </c>
      <c r="M2" s="84">
        <v>20</v>
      </c>
      <c r="N2" s="84">
        <v>20</v>
      </c>
      <c r="O2" s="85">
        <f t="shared" ref="O2:O11" si="0">N2+M2+L2+K2+J2+I2+H2</f>
        <v>100</v>
      </c>
      <c r="P2" s="8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</row>
    <row r="3" spans="1:222" ht="20.149999999999999" customHeight="1" thickBot="1" x14ac:dyDescent="0.3">
      <c r="A3" s="193">
        <v>8</v>
      </c>
      <c r="B3" s="201" t="s">
        <v>46</v>
      </c>
      <c r="C3" s="202" t="s">
        <v>47</v>
      </c>
      <c r="D3" s="202" t="s">
        <v>48</v>
      </c>
      <c r="E3" s="203" t="s">
        <v>49</v>
      </c>
      <c r="F3" s="203" t="s">
        <v>50</v>
      </c>
      <c r="G3" s="204" t="s">
        <v>51</v>
      </c>
      <c r="H3" s="87">
        <v>5</v>
      </c>
      <c r="I3" s="87">
        <v>13</v>
      </c>
      <c r="J3" s="87">
        <v>15</v>
      </c>
      <c r="K3" s="87">
        <v>20</v>
      </c>
      <c r="L3" s="87">
        <v>5</v>
      </c>
      <c r="M3" s="87">
        <v>20</v>
      </c>
      <c r="N3" s="87">
        <v>20</v>
      </c>
      <c r="O3" s="114">
        <f>N3+M3+L3+K3+J3+I3+H3</f>
        <v>98</v>
      </c>
      <c r="P3" s="115">
        <v>1</v>
      </c>
    </row>
    <row r="4" spans="1:222" ht="20.149999999999999" customHeight="1" thickBot="1" x14ac:dyDescent="0.3">
      <c r="A4" s="194">
        <v>6</v>
      </c>
      <c r="B4" s="178" t="s">
        <v>53</v>
      </c>
      <c r="C4" s="178" t="s">
        <v>54</v>
      </c>
      <c r="D4" s="178" t="s">
        <v>55</v>
      </c>
      <c r="E4" s="179" t="s">
        <v>43</v>
      </c>
      <c r="F4" s="179" t="s">
        <v>44</v>
      </c>
      <c r="G4" s="180" t="s">
        <v>56</v>
      </c>
      <c r="H4" s="87">
        <v>5</v>
      </c>
      <c r="I4" s="87">
        <v>14</v>
      </c>
      <c r="J4" s="87">
        <v>15</v>
      </c>
      <c r="K4" s="87">
        <v>20</v>
      </c>
      <c r="L4" s="87">
        <v>2</v>
      </c>
      <c r="M4" s="87">
        <v>19</v>
      </c>
      <c r="N4" s="87">
        <v>20</v>
      </c>
      <c r="O4" s="114">
        <f>N4+M4+L4+K4+J4+I4+H4</f>
        <v>95</v>
      </c>
      <c r="P4" s="115">
        <v>2</v>
      </c>
    </row>
    <row r="5" spans="1:222" ht="20.149999999999999" customHeight="1" thickBot="1" x14ac:dyDescent="0.3">
      <c r="A5" s="193">
        <v>7</v>
      </c>
      <c r="B5" s="154" t="s">
        <v>76</v>
      </c>
      <c r="C5" s="154" t="s">
        <v>77</v>
      </c>
      <c r="D5" s="154" t="s">
        <v>78</v>
      </c>
      <c r="E5" s="155" t="s">
        <v>39</v>
      </c>
      <c r="F5" s="155" t="s">
        <v>44</v>
      </c>
      <c r="G5" s="156" t="s">
        <v>79</v>
      </c>
      <c r="H5" s="87">
        <v>3</v>
      </c>
      <c r="I5" s="87">
        <v>11</v>
      </c>
      <c r="J5" s="87">
        <v>11</v>
      </c>
      <c r="K5" s="87">
        <v>16</v>
      </c>
      <c r="L5" s="87">
        <v>5</v>
      </c>
      <c r="M5" s="87">
        <v>15</v>
      </c>
      <c r="N5" s="87">
        <v>17</v>
      </c>
      <c r="O5" s="114">
        <f>N5+M5+L5+K5+J5+I5+H5</f>
        <v>78</v>
      </c>
      <c r="P5" s="115">
        <v>3</v>
      </c>
    </row>
    <row r="6" spans="1:222" ht="20.149999999999999" customHeight="1" thickBot="1" x14ac:dyDescent="0.3">
      <c r="A6" s="193">
        <v>5</v>
      </c>
      <c r="B6" s="205" t="s">
        <v>93</v>
      </c>
      <c r="C6" s="135" t="s">
        <v>94</v>
      </c>
      <c r="D6" s="135" t="s">
        <v>95</v>
      </c>
      <c r="E6" s="136" t="s">
        <v>39</v>
      </c>
      <c r="F6" s="206" t="s">
        <v>44</v>
      </c>
      <c r="G6" s="206" t="s">
        <v>96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0</v>
      </c>
      <c r="N6" s="87">
        <v>0</v>
      </c>
      <c r="O6" s="114">
        <f>N6+M6+L6+K6+J6+I6+H6</f>
        <v>0</v>
      </c>
      <c r="P6" s="115">
        <v>4</v>
      </c>
    </row>
    <row r="7" spans="1:222" ht="20.149999999999999" customHeight="1" thickBot="1" x14ac:dyDescent="0.3">
      <c r="A7" s="193"/>
      <c r="B7" s="116"/>
      <c r="C7" s="116"/>
      <c r="D7" s="116"/>
      <c r="E7" s="117"/>
      <c r="F7" s="117"/>
      <c r="G7" s="118"/>
      <c r="H7" s="87"/>
      <c r="I7" s="87"/>
      <c r="J7" s="87"/>
      <c r="K7" s="87"/>
      <c r="L7" s="87"/>
      <c r="M7" s="87"/>
      <c r="N7" s="87"/>
      <c r="O7" s="114">
        <f t="shared" si="0"/>
        <v>0</v>
      </c>
      <c r="P7" s="115"/>
    </row>
    <row r="8" spans="1:222" ht="20.149999999999999" customHeight="1" thickBot="1" x14ac:dyDescent="0.3">
      <c r="A8" s="193"/>
      <c r="B8" s="44"/>
      <c r="C8" s="44"/>
      <c r="D8" s="44"/>
      <c r="E8" s="119"/>
      <c r="F8" s="119"/>
      <c r="G8" s="120"/>
      <c r="H8" s="87"/>
      <c r="I8" s="87"/>
      <c r="J8" s="87"/>
      <c r="K8" s="87"/>
      <c r="L8" s="87"/>
      <c r="M8" s="87"/>
      <c r="N8" s="87"/>
      <c r="O8" s="114">
        <f t="shared" si="0"/>
        <v>0</v>
      </c>
      <c r="P8" s="115"/>
      <c r="Q8" s="22"/>
      <c r="T8" s="1"/>
      <c r="U8" s="1"/>
    </row>
    <row r="9" spans="1:222" ht="20.149999999999999" customHeight="1" thickBot="1" x14ac:dyDescent="0.4">
      <c r="A9" s="194"/>
      <c r="B9" s="121"/>
      <c r="C9" s="121"/>
      <c r="D9" s="121"/>
      <c r="E9" s="122"/>
      <c r="F9" s="122"/>
      <c r="G9" s="123"/>
      <c r="H9" s="87"/>
      <c r="I9" s="87"/>
      <c r="J9" s="87"/>
      <c r="K9" s="87"/>
      <c r="L9" s="87"/>
      <c r="M9" s="87"/>
      <c r="N9" s="87"/>
      <c r="O9" s="114">
        <f t="shared" si="0"/>
        <v>0</v>
      </c>
      <c r="P9" s="115"/>
    </row>
    <row r="10" spans="1:222" ht="20.149999999999999" customHeight="1" thickBot="1" x14ac:dyDescent="0.4">
      <c r="A10" s="193"/>
      <c r="B10" s="43"/>
      <c r="C10" s="44"/>
      <c r="D10" s="44"/>
      <c r="E10" s="119"/>
      <c r="F10" s="120"/>
      <c r="G10" s="120"/>
      <c r="H10" s="87"/>
      <c r="I10" s="87"/>
      <c r="J10" s="87"/>
      <c r="K10" s="87"/>
      <c r="L10" s="87"/>
      <c r="M10" s="87"/>
      <c r="N10" s="87"/>
      <c r="O10" s="114">
        <f t="shared" si="0"/>
        <v>0</v>
      </c>
      <c r="P10" s="115"/>
    </row>
    <row r="11" spans="1:222" ht="20.149999999999999" customHeight="1" thickBot="1" x14ac:dyDescent="0.3">
      <c r="A11" s="193"/>
      <c r="B11" s="44"/>
      <c r="C11" s="44"/>
      <c r="D11" s="44"/>
      <c r="E11" s="119"/>
      <c r="F11" s="120"/>
      <c r="G11" s="120"/>
      <c r="H11" s="87"/>
      <c r="I11" s="87"/>
      <c r="J11" s="87"/>
      <c r="K11" s="87"/>
      <c r="L11" s="87"/>
      <c r="M11" s="87"/>
      <c r="N11" s="87"/>
      <c r="O11" s="114">
        <f t="shared" si="0"/>
        <v>0</v>
      </c>
      <c r="P11" s="115"/>
    </row>
    <row r="12" spans="1:222" ht="20.149999999999999" customHeight="1" thickBot="1" x14ac:dyDescent="0.3">
      <c r="A12" s="25"/>
      <c r="B12" s="44"/>
      <c r="C12" s="44"/>
      <c r="D12" s="44"/>
      <c r="E12" s="119"/>
      <c r="F12" s="120"/>
      <c r="G12" s="120"/>
      <c r="H12" s="87"/>
      <c r="I12" s="87"/>
      <c r="J12" s="87"/>
      <c r="K12" s="87"/>
      <c r="L12" s="87"/>
      <c r="M12" s="87"/>
      <c r="N12" s="87"/>
      <c r="O12" s="114">
        <f>N12+M12+L12+K12+J12+I12+H12</f>
        <v>0</v>
      </c>
      <c r="P12" s="115"/>
    </row>
    <row r="13" spans="1:222" ht="20.149999999999999" customHeight="1" thickBot="1" x14ac:dyDescent="0.4">
      <c r="A13" s="42"/>
      <c r="B13" s="45"/>
      <c r="C13" s="46"/>
      <c r="D13" s="46"/>
      <c r="E13" s="124"/>
      <c r="F13" s="125"/>
      <c r="G13" s="125"/>
      <c r="H13" s="87"/>
      <c r="I13" s="87"/>
      <c r="J13" s="87"/>
      <c r="K13" s="87"/>
      <c r="L13" s="87"/>
      <c r="M13" s="87"/>
      <c r="N13" s="87"/>
      <c r="O13" s="114">
        <f>N13+M13+L13+K13+J13+I13+H13</f>
        <v>0</v>
      </c>
      <c r="P13" s="115"/>
    </row>
    <row r="14" spans="1:222" ht="20.149999999999999" customHeight="1" x14ac:dyDescent="0.25"/>
    <row r="15" spans="1:222" ht="20.149999999999999" customHeight="1" x14ac:dyDescent="0.25"/>
    <row r="16" spans="1:222" ht="20.149999999999999" customHeight="1" x14ac:dyDescent="0.25"/>
  </sheetData>
  <sortState ref="A3:P6">
    <sortCondition ref="P3:P6"/>
  </sortState>
  <phoneticPr fontId="14" type="noConversion"/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Header>&amp;L&amp;"Arial CE,Tučné"&amp;14 12. ročník podzimního závodu&amp;C&amp;"Arial CE,Tučné"&amp;14KATEGORIE - OBRANA SPR 2&amp;R&amp;"Arial CE,Tučné"&amp;14 28.ZÁŘÍ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0"/>
  <sheetViews>
    <sheetView view="pageBreakPreview" topLeftCell="A2" zoomScale="98" zoomScaleNormal="120" zoomScaleSheetLayoutView="98" zoomScalePageLayoutView="71" workbookViewId="0">
      <selection activeCell="A3" sqref="A3:U8"/>
    </sheetView>
  </sheetViews>
  <sheetFormatPr defaultColWidth="27.81640625" defaultRowHeight="12.5" x14ac:dyDescent="0.25"/>
  <cols>
    <col min="1" max="1" width="3.1796875" style="64" customWidth="1"/>
    <col min="2" max="2" width="12.7265625" style="64" customWidth="1"/>
    <col min="3" max="3" width="14.1796875" style="64" customWidth="1"/>
    <col min="4" max="4" width="31.7265625" style="64" customWidth="1"/>
    <col min="5" max="6" width="8.7265625" style="82" customWidth="1"/>
    <col min="7" max="7" width="19.26953125" style="82" customWidth="1"/>
    <col min="8" max="8" width="7.1796875" style="64" customWidth="1"/>
    <col min="9" max="9" width="7.453125" style="64" customWidth="1"/>
    <col min="10" max="10" width="7.81640625" style="64" customWidth="1"/>
    <col min="11" max="11" width="6" style="64" customWidth="1"/>
    <col min="12" max="14" width="3.81640625" style="64" customWidth="1"/>
    <col min="15" max="15" width="6" style="64" customWidth="1"/>
    <col min="16" max="18" width="3.7265625" style="83" customWidth="1"/>
    <col min="19" max="19" width="6.453125" style="83" customWidth="1"/>
    <col min="20" max="20" width="5.54296875" style="64" customWidth="1"/>
    <col min="21" max="21" width="5.7265625" style="64" customWidth="1"/>
    <col min="22" max="22" width="7.1796875" style="64" customWidth="1"/>
    <col min="23" max="23" width="9.1796875" style="64" customWidth="1"/>
    <col min="24" max="24" width="12.7265625" style="64" customWidth="1"/>
    <col min="25" max="252" width="9.1796875" style="64" customWidth="1"/>
    <col min="253" max="253" width="3.1796875" style="64" customWidth="1"/>
    <col min="254" max="254" width="12.7265625" style="64" customWidth="1"/>
    <col min="255" max="255" width="14.1796875" style="64" customWidth="1"/>
    <col min="256" max="16384" width="27.81640625" style="64"/>
  </cols>
  <sheetData>
    <row r="1" spans="1:224" s="57" customFormat="1" ht="379" thickTop="1" thickBot="1" x14ac:dyDescent="0.3">
      <c r="A1" s="47" t="s">
        <v>0</v>
      </c>
      <c r="B1" s="48" t="s">
        <v>1</v>
      </c>
      <c r="C1" s="49"/>
      <c r="D1" s="50" t="s">
        <v>2</v>
      </c>
      <c r="E1" s="51" t="s">
        <v>3</v>
      </c>
      <c r="F1" s="52"/>
      <c r="G1" s="53" t="s">
        <v>9</v>
      </c>
      <c r="H1" s="93" t="s">
        <v>34</v>
      </c>
      <c r="I1" s="6" t="s">
        <v>35</v>
      </c>
      <c r="J1" s="6" t="s">
        <v>36</v>
      </c>
      <c r="K1" s="167" t="s">
        <v>32</v>
      </c>
      <c r="L1" s="5" t="s">
        <v>24</v>
      </c>
      <c r="M1" s="94" t="s">
        <v>25</v>
      </c>
      <c r="N1" s="6" t="s">
        <v>26</v>
      </c>
      <c r="O1" s="19" t="s">
        <v>23</v>
      </c>
      <c r="P1" s="54" t="s">
        <v>27</v>
      </c>
      <c r="Q1" s="55" t="s">
        <v>28</v>
      </c>
      <c r="R1" s="55" t="s">
        <v>29</v>
      </c>
      <c r="S1" s="96" t="s">
        <v>30</v>
      </c>
      <c r="T1" s="97" t="s">
        <v>31</v>
      </c>
      <c r="U1" s="98" t="s">
        <v>7</v>
      </c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</row>
    <row r="2" spans="1:224" ht="54" customHeight="1" thickTop="1" thickBot="1" x14ac:dyDescent="0.3">
      <c r="A2" s="58"/>
      <c r="B2" s="59"/>
      <c r="C2" s="60"/>
      <c r="D2" s="60"/>
      <c r="E2" s="61"/>
      <c r="F2" s="62"/>
      <c r="G2" s="63"/>
      <c r="H2" s="232" t="s">
        <v>33</v>
      </c>
      <c r="I2" s="233"/>
      <c r="J2" s="234"/>
      <c r="K2" s="99">
        <v>100</v>
      </c>
      <c r="L2" s="104">
        <v>80</v>
      </c>
      <c r="M2" s="102">
        <v>10</v>
      </c>
      <c r="N2" s="103">
        <v>10</v>
      </c>
      <c r="O2" s="100">
        <f>L2+M2+N2</f>
        <v>100</v>
      </c>
      <c r="P2" s="105">
        <v>50</v>
      </c>
      <c r="Q2" s="105">
        <v>40</v>
      </c>
      <c r="R2" s="105">
        <v>10</v>
      </c>
      <c r="S2" s="101">
        <f t="shared" ref="S2:S9" si="0">P2+Q2+R2</f>
        <v>100</v>
      </c>
      <c r="T2" s="106">
        <f>SUM(K2+O2+S2)</f>
        <v>300</v>
      </c>
      <c r="U2" s="107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</row>
    <row r="3" spans="1:224" ht="22" customHeight="1" thickTop="1" thickBot="1" x14ac:dyDescent="0.3">
      <c r="A3" s="66">
        <v>28</v>
      </c>
      <c r="B3" s="154" t="s">
        <v>57</v>
      </c>
      <c r="C3" s="154" t="s">
        <v>58</v>
      </c>
      <c r="D3" s="157" t="s">
        <v>60</v>
      </c>
      <c r="E3" s="158" t="s">
        <v>61</v>
      </c>
      <c r="F3" s="158" t="s">
        <v>44</v>
      </c>
      <c r="G3" s="159" t="s">
        <v>51</v>
      </c>
      <c r="H3" s="67">
        <v>9.94</v>
      </c>
      <c r="I3" s="196">
        <v>0</v>
      </c>
      <c r="J3" s="219">
        <v>9.4600000000000009</v>
      </c>
      <c r="K3" s="111">
        <v>100</v>
      </c>
      <c r="L3" s="68">
        <v>79</v>
      </c>
      <c r="M3" s="69">
        <v>10</v>
      </c>
      <c r="N3" s="109">
        <v>4</v>
      </c>
      <c r="O3" s="110">
        <f>L3+M3+N3</f>
        <v>93</v>
      </c>
      <c r="P3" s="70">
        <v>45</v>
      </c>
      <c r="Q3" s="71">
        <v>45</v>
      </c>
      <c r="R3" s="72">
        <v>10</v>
      </c>
      <c r="S3" s="108">
        <f t="shared" ref="S3:S8" si="1">P3+Q3+R3</f>
        <v>100</v>
      </c>
      <c r="T3" s="73">
        <v>293</v>
      </c>
      <c r="U3" s="74">
        <v>1</v>
      </c>
    </row>
    <row r="4" spans="1:224" ht="22" customHeight="1" thickTop="1" thickBot="1" x14ac:dyDescent="0.3">
      <c r="A4" s="66">
        <v>29</v>
      </c>
      <c r="B4" s="157" t="s">
        <v>84</v>
      </c>
      <c r="C4" s="157" t="s">
        <v>85</v>
      </c>
      <c r="D4" s="157" t="s">
        <v>86</v>
      </c>
      <c r="E4" s="158" t="s">
        <v>39</v>
      </c>
      <c r="F4" s="158" t="s">
        <v>44</v>
      </c>
      <c r="G4" s="159" t="s">
        <v>87</v>
      </c>
      <c r="H4" s="67">
        <v>13.12</v>
      </c>
      <c r="I4" s="196">
        <v>11.66</v>
      </c>
      <c r="J4" s="216">
        <v>10.94</v>
      </c>
      <c r="K4" s="111">
        <v>90</v>
      </c>
      <c r="L4" s="68">
        <v>79</v>
      </c>
      <c r="M4" s="69">
        <v>7</v>
      </c>
      <c r="N4" s="109">
        <v>10</v>
      </c>
      <c r="O4" s="110">
        <f>L4+M4+N4</f>
        <v>96</v>
      </c>
      <c r="P4" s="70">
        <v>44</v>
      </c>
      <c r="Q4" s="71">
        <v>44</v>
      </c>
      <c r="R4" s="72">
        <v>4</v>
      </c>
      <c r="S4" s="108">
        <f t="shared" si="1"/>
        <v>92</v>
      </c>
      <c r="T4" s="73">
        <v>278</v>
      </c>
      <c r="U4" s="74">
        <v>2</v>
      </c>
    </row>
    <row r="5" spans="1:224" ht="22" customHeight="1" thickTop="1" thickBot="1" x14ac:dyDescent="0.3">
      <c r="A5" s="66">
        <v>31</v>
      </c>
      <c r="B5" s="135" t="s">
        <v>76</v>
      </c>
      <c r="C5" s="135" t="s">
        <v>77</v>
      </c>
      <c r="D5" s="135" t="s">
        <v>78</v>
      </c>
      <c r="E5" s="136" t="s">
        <v>39</v>
      </c>
      <c r="F5" s="136" t="s">
        <v>44</v>
      </c>
      <c r="G5" s="177" t="s">
        <v>79</v>
      </c>
      <c r="H5" s="67">
        <v>21.25</v>
      </c>
      <c r="I5" s="196">
        <v>14.38</v>
      </c>
      <c r="J5" s="216">
        <v>12.68</v>
      </c>
      <c r="K5" s="111">
        <v>70</v>
      </c>
      <c r="L5" s="68">
        <v>65</v>
      </c>
      <c r="M5" s="69">
        <v>9</v>
      </c>
      <c r="N5" s="109">
        <v>10</v>
      </c>
      <c r="O5" s="110">
        <f>L5+M5+N5</f>
        <v>84</v>
      </c>
      <c r="P5" s="70">
        <v>0</v>
      </c>
      <c r="Q5" s="71">
        <v>0</v>
      </c>
      <c r="R5" s="72">
        <v>0</v>
      </c>
      <c r="S5" s="108">
        <f t="shared" si="1"/>
        <v>0</v>
      </c>
      <c r="T5" s="73">
        <v>154</v>
      </c>
      <c r="U5" s="74">
        <v>3</v>
      </c>
    </row>
    <row r="6" spans="1:224" ht="22" customHeight="1" thickTop="1" thickBot="1" x14ac:dyDescent="0.3">
      <c r="A6" s="66">
        <v>30</v>
      </c>
      <c r="B6" s="154" t="s">
        <v>72</v>
      </c>
      <c r="C6" s="154" t="s">
        <v>73</v>
      </c>
      <c r="D6" s="154" t="s">
        <v>74</v>
      </c>
      <c r="E6" s="155" t="s">
        <v>61</v>
      </c>
      <c r="F6" s="155" t="s">
        <v>50</v>
      </c>
      <c r="G6" s="156" t="s">
        <v>56</v>
      </c>
      <c r="H6" s="67">
        <v>35.06</v>
      </c>
      <c r="I6" s="196">
        <v>30.59</v>
      </c>
      <c r="J6" s="216">
        <v>13.22</v>
      </c>
      <c r="K6" s="111">
        <v>60</v>
      </c>
      <c r="L6" s="68">
        <v>53</v>
      </c>
      <c r="M6" s="69">
        <v>10</v>
      </c>
      <c r="N6" s="109">
        <v>10</v>
      </c>
      <c r="O6" s="110">
        <f>L6+M6+N6</f>
        <v>73</v>
      </c>
      <c r="P6" s="70">
        <v>0</v>
      </c>
      <c r="Q6" s="71">
        <v>0</v>
      </c>
      <c r="R6" s="72">
        <v>0</v>
      </c>
      <c r="S6" s="108">
        <f t="shared" si="1"/>
        <v>0</v>
      </c>
      <c r="T6" s="73">
        <v>133</v>
      </c>
      <c r="U6" s="74">
        <v>4</v>
      </c>
    </row>
    <row r="7" spans="1:224" ht="22" customHeight="1" thickTop="1" thickBot="1" x14ac:dyDescent="0.3">
      <c r="A7" s="66">
        <v>26</v>
      </c>
      <c r="B7" s="157" t="s">
        <v>53</v>
      </c>
      <c r="C7" s="157" t="s">
        <v>54</v>
      </c>
      <c r="D7" s="157" t="s">
        <v>55</v>
      </c>
      <c r="E7" s="158" t="s">
        <v>43</v>
      </c>
      <c r="F7" s="158" t="s">
        <v>44</v>
      </c>
      <c r="G7" s="159" t="s">
        <v>56</v>
      </c>
      <c r="H7" s="67">
        <v>0</v>
      </c>
      <c r="I7" s="196">
        <v>0</v>
      </c>
      <c r="J7" s="197">
        <v>0</v>
      </c>
      <c r="K7" s="111">
        <v>0</v>
      </c>
      <c r="L7" s="68">
        <v>73</v>
      </c>
      <c r="M7" s="69">
        <v>10</v>
      </c>
      <c r="N7" s="109">
        <v>10</v>
      </c>
      <c r="O7" s="110">
        <v>93</v>
      </c>
      <c r="P7" s="70">
        <v>0</v>
      </c>
      <c r="Q7" s="71">
        <v>0</v>
      </c>
      <c r="R7" s="72">
        <v>0</v>
      </c>
      <c r="S7" s="108">
        <f t="shared" si="1"/>
        <v>0</v>
      </c>
      <c r="T7" s="73">
        <v>93</v>
      </c>
      <c r="U7" s="74">
        <v>5</v>
      </c>
    </row>
    <row r="8" spans="1:224" ht="22" customHeight="1" thickTop="1" thickBot="1" x14ac:dyDescent="0.3">
      <c r="A8" s="66">
        <v>27</v>
      </c>
      <c r="B8" s="154" t="s">
        <v>72</v>
      </c>
      <c r="C8" s="154" t="s">
        <v>73</v>
      </c>
      <c r="D8" s="154" t="s">
        <v>75</v>
      </c>
      <c r="E8" s="155" t="s">
        <v>61</v>
      </c>
      <c r="F8" s="155" t="s">
        <v>65</v>
      </c>
      <c r="G8" s="156" t="s">
        <v>56</v>
      </c>
      <c r="H8" s="231" t="s">
        <v>111</v>
      </c>
      <c r="I8" s="196">
        <v>19</v>
      </c>
      <c r="J8" s="216">
        <v>15.44</v>
      </c>
      <c r="K8" s="111">
        <v>40</v>
      </c>
      <c r="L8" s="68">
        <v>0</v>
      </c>
      <c r="M8" s="69">
        <v>0</v>
      </c>
      <c r="N8" s="109">
        <v>0</v>
      </c>
      <c r="O8" s="110">
        <f>L8+M8+N8</f>
        <v>0</v>
      </c>
      <c r="P8" s="70">
        <v>0</v>
      </c>
      <c r="Q8" s="71">
        <v>0</v>
      </c>
      <c r="R8" s="72">
        <v>0</v>
      </c>
      <c r="S8" s="108">
        <f t="shared" si="1"/>
        <v>0</v>
      </c>
      <c r="T8" s="73">
        <v>40</v>
      </c>
      <c r="U8" s="74">
        <v>6</v>
      </c>
    </row>
    <row r="9" spans="1:224" ht="22" customHeight="1" thickTop="1" thickBot="1" x14ac:dyDescent="0.3">
      <c r="A9" s="66"/>
      <c r="B9" s="154"/>
      <c r="C9" s="154"/>
      <c r="D9" s="154"/>
      <c r="E9" s="155"/>
      <c r="F9" s="155"/>
      <c r="G9" s="156"/>
      <c r="H9" s="75"/>
      <c r="I9" s="80"/>
      <c r="J9" s="81"/>
      <c r="K9" s="111"/>
      <c r="L9" s="78"/>
      <c r="M9" s="76"/>
      <c r="N9" s="77"/>
      <c r="O9" s="110">
        <f t="shared" ref="O9" si="2">L9+M9+N9</f>
        <v>0</v>
      </c>
      <c r="P9" s="79"/>
      <c r="Q9" s="80"/>
      <c r="R9" s="81"/>
      <c r="S9" s="108">
        <f t="shared" si="0"/>
        <v>0</v>
      </c>
      <c r="T9" s="73"/>
      <c r="U9" s="74"/>
    </row>
    <row r="10" spans="1:224" ht="13" thickTop="1" x14ac:dyDescent="0.25"/>
  </sheetData>
  <sortState ref="A3:U8">
    <sortCondition ref="U3:U8"/>
  </sortState>
  <mergeCells count="1">
    <mergeCell ref="H2:J2"/>
  </mergeCells>
  <phoneticPr fontId="14" type="noConversion"/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&amp;L&amp;"Arial CE,Tučné"&amp;16 12. ROČNÍK PODZIMNÍHO ZÁVODU&amp;C&amp;"Arial CE,Tučné"&amp;16KATEGORIE OBRANÁŘ KOMPLET&amp;R&amp;"Arial CE,Tučné"&amp;16 28. ZÁŘÍ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18"/>
  <sheetViews>
    <sheetView view="pageBreakPreview" zoomScale="96" zoomScaleNormal="96" zoomScaleSheetLayoutView="96" workbookViewId="0">
      <selection activeCell="V12" sqref="V12"/>
    </sheetView>
  </sheetViews>
  <sheetFormatPr defaultColWidth="3.81640625" defaultRowHeight="12.5" x14ac:dyDescent="0.25"/>
  <cols>
    <col min="1" max="1" width="3.1796875" style="64" customWidth="1"/>
    <col min="2" max="2" width="12.7265625" style="64" customWidth="1"/>
    <col min="3" max="3" width="14.1796875" style="64" customWidth="1"/>
    <col min="4" max="4" width="31.7265625" style="64" customWidth="1"/>
    <col min="5" max="6" width="8.7265625" style="82" customWidth="1"/>
    <col min="7" max="7" width="23.453125" style="82" customWidth="1"/>
    <col min="8" max="10" width="8.7265625" style="64" customWidth="1"/>
    <col min="11" max="11" width="7.54296875" style="64" customWidth="1"/>
    <col min="12" max="13" width="8.7265625" style="64" customWidth="1"/>
    <col min="14" max="14" width="12.7265625" style="64" customWidth="1"/>
    <col min="15" max="242" width="8.7265625" style="64" customWidth="1"/>
    <col min="243" max="243" width="3.1796875" style="64" customWidth="1"/>
    <col min="244" max="244" width="12.7265625" style="64" customWidth="1"/>
    <col min="245" max="245" width="14.1796875" style="64" customWidth="1"/>
    <col min="246" max="246" width="27.81640625" style="64" customWidth="1"/>
    <col min="247" max="248" width="8.7265625" style="64" customWidth="1"/>
    <col min="249" max="249" width="18" style="64" customWidth="1"/>
    <col min="250" max="252" width="3.7265625" style="64" customWidth="1"/>
    <col min="253" max="253" width="4.26953125" style="64" customWidth="1"/>
    <col min="254" max="16384" width="3.81640625" style="64"/>
  </cols>
  <sheetData>
    <row r="1" spans="1:214" s="57" customFormat="1" ht="340" thickTop="1" thickBot="1" x14ac:dyDescent="0.3">
      <c r="A1" s="47" t="s">
        <v>0</v>
      </c>
      <c r="B1" s="48" t="s">
        <v>1</v>
      </c>
      <c r="C1" s="49"/>
      <c r="D1" s="50" t="s">
        <v>2</v>
      </c>
      <c r="E1" s="51" t="s">
        <v>3</v>
      </c>
      <c r="F1" s="52"/>
      <c r="G1" s="53" t="s">
        <v>9</v>
      </c>
      <c r="H1" s="93" t="s">
        <v>34</v>
      </c>
      <c r="I1" s="6" t="s">
        <v>35</v>
      </c>
      <c r="J1" s="6" t="s">
        <v>36</v>
      </c>
      <c r="K1" s="98" t="s">
        <v>7</v>
      </c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</row>
    <row r="2" spans="1:214" ht="54" customHeight="1" thickTop="1" thickBot="1" x14ac:dyDescent="0.3">
      <c r="A2" s="58"/>
      <c r="B2" s="59"/>
      <c r="C2" s="60"/>
      <c r="D2" s="60"/>
      <c r="E2" s="61"/>
      <c r="F2" s="62"/>
      <c r="G2" s="63"/>
      <c r="H2" s="232" t="s">
        <v>33</v>
      </c>
      <c r="I2" s="233"/>
      <c r="J2" s="234"/>
      <c r="K2" s="107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</row>
    <row r="3" spans="1:214" ht="25" customHeight="1" thickTop="1" x14ac:dyDescent="0.25">
      <c r="A3" s="160">
        <v>13</v>
      </c>
      <c r="B3" s="151" t="s">
        <v>66</v>
      </c>
      <c r="C3" s="151" t="s">
        <v>67</v>
      </c>
      <c r="D3" s="151" t="s">
        <v>68</v>
      </c>
      <c r="E3" s="152" t="s">
        <v>39</v>
      </c>
      <c r="F3" s="152" t="s">
        <v>65</v>
      </c>
      <c r="G3" s="153" t="s">
        <v>51</v>
      </c>
      <c r="H3" s="235">
        <v>12.53</v>
      </c>
      <c r="I3" s="198">
        <v>11</v>
      </c>
      <c r="J3" s="236">
        <v>10.47</v>
      </c>
      <c r="K3" s="221" t="s">
        <v>105</v>
      </c>
    </row>
    <row r="4" spans="1:214" ht="25" customHeight="1" x14ac:dyDescent="0.25">
      <c r="A4" s="126">
        <v>14</v>
      </c>
      <c r="B4" s="154" t="s">
        <v>62</v>
      </c>
      <c r="C4" s="154" t="s">
        <v>63</v>
      </c>
      <c r="D4" s="154" t="s">
        <v>64</v>
      </c>
      <c r="E4" s="155" t="s">
        <v>39</v>
      </c>
      <c r="F4" s="155" t="s">
        <v>65</v>
      </c>
      <c r="G4" s="156" t="s">
        <v>51</v>
      </c>
      <c r="H4" s="200">
        <v>16</v>
      </c>
      <c r="I4" s="218">
        <v>11.19</v>
      </c>
      <c r="J4" s="197">
        <v>15.75</v>
      </c>
      <c r="K4" s="220" t="s">
        <v>106</v>
      </c>
    </row>
    <row r="5" spans="1:214" ht="25" customHeight="1" x14ac:dyDescent="0.25">
      <c r="A5" s="126">
        <v>10</v>
      </c>
      <c r="B5" s="154" t="s">
        <v>57</v>
      </c>
      <c r="C5" s="154" t="s">
        <v>58</v>
      </c>
      <c r="D5" s="215" t="s">
        <v>59</v>
      </c>
      <c r="E5" s="155" t="s">
        <v>39</v>
      </c>
      <c r="F5" s="155" t="s">
        <v>50</v>
      </c>
      <c r="G5" s="156" t="s">
        <v>51</v>
      </c>
      <c r="H5" s="199">
        <v>13.31</v>
      </c>
      <c r="I5" s="196">
        <v>11.91</v>
      </c>
      <c r="J5" s="216">
        <v>11.5</v>
      </c>
      <c r="K5" s="220" t="s">
        <v>107</v>
      </c>
    </row>
    <row r="6" spans="1:214" ht="25" customHeight="1" x14ac:dyDescent="0.25">
      <c r="A6" s="126">
        <v>12</v>
      </c>
      <c r="B6" s="134" t="s">
        <v>100</v>
      </c>
      <c r="C6" s="135" t="s">
        <v>101</v>
      </c>
      <c r="D6" s="135" t="s">
        <v>103</v>
      </c>
      <c r="E6" s="130" t="s">
        <v>39</v>
      </c>
      <c r="F6" s="136" t="s">
        <v>65</v>
      </c>
      <c r="G6" s="132" t="s">
        <v>51</v>
      </c>
      <c r="H6" s="217">
        <v>11.72</v>
      </c>
      <c r="I6" s="196">
        <v>0</v>
      </c>
      <c r="J6" s="197">
        <v>0</v>
      </c>
      <c r="K6" s="188" t="s">
        <v>108</v>
      </c>
    </row>
    <row r="7" spans="1:214" ht="25" customHeight="1" thickBot="1" x14ac:dyDescent="0.3">
      <c r="A7" s="126">
        <v>11</v>
      </c>
      <c r="B7" s="134" t="s">
        <v>88</v>
      </c>
      <c r="C7" s="135" t="s">
        <v>89</v>
      </c>
      <c r="D7" s="135" t="s">
        <v>90</v>
      </c>
      <c r="E7" s="130" t="s">
        <v>91</v>
      </c>
      <c r="F7" s="136" t="s">
        <v>65</v>
      </c>
      <c r="G7" s="132" t="s">
        <v>92</v>
      </c>
      <c r="H7" s="199">
        <v>15.18</v>
      </c>
      <c r="I7" s="196">
        <v>13.47</v>
      </c>
      <c r="J7" s="216">
        <v>12.12</v>
      </c>
      <c r="K7" s="220" t="s">
        <v>109</v>
      </c>
    </row>
    <row r="8" spans="1:214" ht="25" customHeight="1" x14ac:dyDescent="0.25">
      <c r="A8" s="126">
        <v>9</v>
      </c>
      <c r="B8" s="127" t="s">
        <v>100</v>
      </c>
      <c r="C8" s="128" t="s">
        <v>101</v>
      </c>
      <c r="D8" s="135" t="s">
        <v>102</v>
      </c>
      <c r="E8" s="130" t="s">
        <v>39</v>
      </c>
      <c r="F8" s="131" t="s">
        <v>50</v>
      </c>
      <c r="G8" s="132" t="s">
        <v>51</v>
      </c>
      <c r="H8" s="217">
        <v>12.47</v>
      </c>
      <c r="I8" s="196">
        <v>0</v>
      </c>
      <c r="J8" s="197">
        <v>0</v>
      </c>
      <c r="K8" s="220" t="s">
        <v>110</v>
      </c>
    </row>
    <row r="9" spans="1:214" ht="25" customHeight="1" x14ac:dyDescent="0.25">
      <c r="A9" s="126"/>
      <c r="B9" s="157"/>
      <c r="C9" s="157"/>
      <c r="D9" s="157"/>
      <c r="E9" s="158"/>
      <c r="F9" s="158"/>
      <c r="G9" s="159"/>
      <c r="H9" s="199"/>
      <c r="I9" s="196"/>
      <c r="J9" s="197"/>
      <c r="K9" s="187"/>
      <c r="L9" s="186"/>
    </row>
    <row r="10" spans="1:214" ht="15.65" customHeight="1" x14ac:dyDescent="0.25">
      <c r="E10" s="64"/>
      <c r="F10" s="64"/>
      <c r="G10" s="64"/>
    </row>
    <row r="11" spans="1:214" ht="15.65" customHeight="1" x14ac:dyDescent="0.25">
      <c r="E11" s="64"/>
      <c r="F11" s="64"/>
      <c r="G11" s="64"/>
    </row>
    <row r="12" spans="1:214" ht="15.65" customHeight="1" x14ac:dyDescent="0.25">
      <c r="E12" s="64"/>
      <c r="F12" s="64"/>
      <c r="G12" s="64"/>
    </row>
    <row r="13" spans="1:214" ht="15.65" customHeight="1" x14ac:dyDescent="0.25">
      <c r="E13" s="64"/>
      <c r="F13" s="64"/>
      <c r="G13" s="64"/>
    </row>
    <row r="14" spans="1:214" ht="15.65" customHeight="1" x14ac:dyDescent="0.25">
      <c r="E14" s="64"/>
      <c r="F14" s="64"/>
      <c r="G14" s="64"/>
    </row>
    <row r="15" spans="1:214" ht="15.65" customHeight="1" x14ac:dyDescent="0.25">
      <c r="E15" s="64"/>
      <c r="F15" s="64"/>
      <c r="G15" s="64"/>
    </row>
    <row r="16" spans="1:214" ht="15.65" customHeight="1" x14ac:dyDescent="0.25">
      <c r="E16" s="64"/>
      <c r="F16" s="64"/>
      <c r="G16" s="64"/>
    </row>
    <row r="17" spans="5:7" ht="15.65" customHeight="1" x14ac:dyDescent="0.25">
      <c r="E17" s="64"/>
      <c r="F17" s="64"/>
      <c r="G17" s="64"/>
    </row>
    <row r="18" spans="5:7" ht="15.65" customHeight="1" x14ac:dyDescent="0.25">
      <c r="E18" s="64"/>
      <c r="F18" s="64"/>
      <c r="G18" s="64"/>
    </row>
  </sheetData>
  <sortState ref="A3:IS8">
    <sortCondition ref="K3:K8"/>
  </sortState>
  <mergeCells count="1">
    <mergeCell ref="H2:J2"/>
  </mergeCells>
  <phoneticPr fontId="14" type="noConversion"/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&amp;L&amp;"Arial CE,Tučné"&amp;14 12. ROČNÍK PODZIMNÍHO ZÁVODU&amp;C&amp;"Arial CE,Tučné"&amp;14KATEGORIE OBRANÁŘ PŘEKÁŽKOVÁ DRÁHA&amp;R&amp;"Arial CE,Tučné"&amp;14 28. ZÁŘÍ 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1"/>
  <sheetViews>
    <sheetView showGridLines="0" view="pageBreakPreview" topLeftCell="A2" zoomScale="104" zoomScaleSheetLayoutView="104" zoomScalePageLayoutView="93" workbookViewId="0">
      <selection activeCell="J34" sqref="J34"/>
    </sheetView>
  </sheetViews>
  <sheetFormatPr defaultColWidth="3.81640625" defaultRowHeight="12.5" x14ac:dyDescent="0.25"/>
  <cols>
    <col min="1" max="1" width="3.1796875" style="64" customWidth="1"/>
    <col min="2" max="2" width="12.7265625" style="64" customWidth="1"/>
    <col min="3" max="3" width="18.81640625" style="64" customWidth="1"/>
    <col min="4" max="4" width="31.7265625" style="64" customWidth="1"/>
    <col min="5" max="6" width="8.7265625" style="82" customWidth="1"/>
    <col min="7" max="7" width="19.26953125" style="82" customWidth="1"/>
    <col min="8" max="10" width="5.7265625" style="64" customWidth="1"/>
    <col min="11" max="11" width="4.26953125" style="64" customWidth="1"/>
    <col min="12" max="12" width="7.54296875" style="64" customWidth="1"/>
    <col min="13" max="14" width="8.7265625" style="64" customWidth="1"/>
    <col min="15" max="15" width="12.7265625" style="64" customWidth="1"/>
    <col min="16" max="243" width="8.7265625" style="64" customWidth="1"/>
    <col min="244" max="244" width="3.1796875" style="64" customWidth="1"/>
    <col min="245" max="245" width="12.7265625" style="64" customWidth="1"/>
    <col min="246" max="246" width="14.1796875" style="64" customWidth="1"/>
    <col min="247" max="247" width="27.81640625" style="64" customWidth="1"/>
    <col min="248" max="249" width="8.7265625" style="64" customWidth="1"/>
    <col min="250" max="250" width="18" style="64" customWidth="1"/>
    <col min="251" max="253" width="3.7265625" style="64" customWidth="1"/>
    <col min="254" max="254" width="4.26953125" style="64" customWidth="1"/>
    <col min="255" max="16384" width="3.81640625" style="64"/>
  </cols>
  <sheetData>
    <row r="1" spans="1:215" s="57" customFormat="1" ht="379" thickTop="1" thickBot="1" x14ac:dyDescent="0.3">
      <c r="A1" s="47" t="s">
        <v>0</v>
      </c>
      <c r="B1" s="48" t="s">
        <v>1</v>
      </c>
      <c r="C1" s="49"/>
      <c r="D1" s="50" t="s">
        <v>2</v>
      </c>
      <c r="E1" s="51" t="s">
        <v>3</v>
      </c>
      <c r="F1" s="33" t="s">
        <v>37</v>
      </c>
      <c r="G1" s="53" t="s">
        <v>9</v>
      </c>
      <c r="H1" s="5" t="s">
        <v>24</v>
      </c>
      <c r="I1" s="94" t="s">
        <v>25</v>
      </c>
      <c r="J1" s="6" t="s">
        <v>26</v>
      </c>
      <c r="K1" s="19" t="s">
        <v>23</v>
      </c>
      <c r="L1" s="98" t="s">
        <v>7</v>
      </c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</row>
    <row r="2" spans="1:215" ht="54" customHeight="1" thickTop="1" x14ac:dyDescent="0.25">
      <c r="A2" s="58"/>
      <c r="B2" s="59"/>
      <c r="C2" s="60"/>
      <c r="D2" s="60"/>
      <c r="E2" s="61"/>
      <c r="F2" s="62"/>
      <c r="G2" s="63"/>
      <c r="H2" s="168">
        <v>80</v>
      </c>
      <c r="I2" s="169">
        <v>10</v>
      </c>
      <c r="J2" s="170">
        <v>10</v>
      </c>
      <c r="K2" s="171">
        <f t="shared" ref="K2:K11" si="0">H2+I2+J2</f>
        <v>100</v>
      </c>
      <c r="L2" s="172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</row>
    <row r="3" spans="1:215" ht="15" customHeight="1" x14ac:dyDescent="0.25">
      <c r="A3" s="155">
        <v>16</v>
      </c>
      <c r="B3" s="154" t="s">
        <v>40</v>
      </c>
      <c r="C3" s="154" t="s">
        <v>41</v>
      </c>
      <c r="D3" s="154" t="s">
        <v>42</v>
      </c>
      <c r="E3" s="155" t="s">
        <v>43</v>
      </c>
      <c r="F3" s="155" t="s">
        <v>44</v>
      </c>
      <c r="G3" s="156" t="s">
        <v>45</v>
      </c>
      <c r="H3" s="226">
        <v>78</v>
      </c>
      <c r="I3" s="173">
        <v>10</v>
      </c>
      <c r="J3" s="173">
        <v>10</v>
      </c>
      <c r="K3" s="174">
        <f t="shared" si="0"/>
        <v>98</v>
      </c>
      <c r="L3" s="74">
        <v>1</v>
      </c>
    </row>
    <row r="4" spans="1:215" ht="15" customHeight="1" x14ac:dyDescent="0.25">
      <c r="A4" s="213">
        <v>18</v>
      </c>
      <c r="B4" s="154" t="s">
        <v>69</v>
      </c>
      <c r="C4" s="154" t="s">
        <v>70</v>
      </c>
      <c r="D4" s="154" t="s">
        <v>71</v>
      </c>
      <c r="E4" s="155" t="s">
        <v>39</v>
      </c>
      <c r="F4" s="155" t="s">
        <v>44</v>
      </c>
      <c r="G4" s="214" t="s">
        <v>51</v>
      </c>
      <c r="H4" s="173">
        <v>77</v>
      </c>
      <c r="I4" s="173">
        <v>10</v>
      </c>
      <c r="J4" s="173">
        <v>10</v>
      </c>
      <c r="K4" s="174">
        <f t="shared" si="0"/>
        <v>97</v>
      </c>
      <c r="L4" s="74">
        <v>2</v>
      </c>
    </row>
    <row r="5" spans="1:215" ht="15" customHeight="1" x14ac:dyDescent="0.25">
      <c r="A5" s="176">
        <v>19</v>
      </c>
      <c r="B5" s="223" t="s">
        <v>62</v>
      </c>
      <c r="C5" s="223" t="s">
        <v>63</v>
      </c>
      <c r="D5" s="223" t="s">
        <v>64</v>
      </c>
      <c r="E5" s="224" t="s">
        <v>39</v>
      </c>
      <c r="F5" s="224" t="s">
        <v>44</v>
      </c>
      <c r="G5" s="225" t="s">
        <v>51</v>
      </c>
      <c r="H5" s="227">
        <v>73</v>
      </c>
      <c r="I5" s="173">
        <v>10</v>
      </c>
      <c r="J5" s="173">
        <v>10</v>
      </c>
      <c r="K5" s="174">
        <f t="shared" si="0"/>
        <v>93</v>
      </c>
      <c r="L5" s="74">
        <v>3</v>
      </c>
    </row>
    <row r="6" spans="1:215" ht="15" customHeight="1" x14ac:dyDescent="0.25">
      <c r="A6" s="176">
        <v>15</v>
      </c>
      <c r="B6" s="154" t="s">
        <v>57</v>
      </c>
      <c r="C6" s="154" t="s">
        <v>97</v>
      </c>
      <c r="D6" s="154" t="s">
        <v>98</v>
      </c>
      <c r="E6" s="208" t="s">
        <v>39</v>
      </c>
      <c r="F6" s="155" t="s">
        <v>44</v>
      </c>
      <c r="G6" s="156" t="s">
        <v>96</v>
      </c>
      <c r="H6" s="175">
        <v>65</v>
      </c>
      <c r="I6" s="175">
        <v>5</v>
      </c>
      <c r="J6" s="175">
        <v>10</v>
      </c>
      <c r="K6" s="174">
        <f t="shared" si="0"/>
        <v>80</v>
      </c>
      <c r="L6" s="74">
        <v>4</v>
      </c>
    </row>
    <row r="7" spans="1:215" ht="15" customHeight="1" x14ac:dyDescent="0.25">
      <c r="A7" s="126">
        <v>17</v>
      </c>
      <c r="B7" s="212" t="s">
        <v>88</v>
      </c>
      <c r="C7" s="207" t="s">
        <v>89</v>
      </c>
      <c r="D7" s="154" t="s">
        <v>90</v>
      </c>
      <c r="E7" s="155" t="s">
        <v>91</v>
      </c>
      <c r="F7" s="155" t="s">
        <v>65</v>
      </c>
      <c r="G7" s="156" t="s">
        <v>92</v>
      </c>
      <c r="H7" s="222">
        <v>63</v>
      </c>
      <c r="I7" s="173">
        <v>3</v>
      </c>
      <c r="J7" s="173">
        <v>10</v>
      </c>
      <c r="K7" s="174">
        <f t="shared" si="0"/>
        <v>76</v>
      </c>
      <c r="L7" s="74">
        <v>5</v>
      </c>
    </row>
    <row r="8" spans="1:215" ht="15" customHeight="1" x14ac:dyDescent="0.25">
      <c r="A8" s="176"/>
      <c r="B8" s="135"/>
      <c r="C8" s="135"/>
      <c r="D8" s="135"/>
      <c r="E8" s="136"/>
      <c r="F8" s="136"/>
      <c r="G8" s="177"/>
      <c r="H8" s="173"/>
      <c r="I8" s="173"/>
      <c r="J8" s="173"/>
      <c r="K8" s="174">
        <f t="shared" si="0"/>
        <v>0</v>
      </c>
      <c r="L8" s="74"/>
    </row>
    <row r="9" spans="1:215" ht="15" customHeight="1" x14ac:dyDescent="0.25">
      <c r="A9" s="176"/>
      <c r="B9" s="178"/>
      <c r="C9" s="178"/>
      <c r="D9" s="178"/>
      <c r="E9" s="179"/>
      <c r="F9" s="179"/>
      <c r="G9" s="180"/>
      <c r="H9" s="173"/>
      <c r="I9" s="173"/>
      <c r="J9" s="173"/>
      <c r="K9" s="174">
        <f t="shared" si="0"/>
        <v>0</v>
      </c>
      <c r="L9" s="74"/>
    </row>
    <row r="10" spans="1:215" ht="15" customHeight="1" x14ac:dyDescent="0.25">
      <c r="A10" s="176"/>
      <c r="B10" s="135"/>
      <c r="C10" s="135"/>
      <c r="D10" s="135"/>
      <c r="E10" s="136"/>
      <c r="F10" s="136"/>
      <c r="G10" s="177"/>
      <c r="H10" s="173"/>
      <c r="I10" s="173"/>
      <c r="J10" s="173"/>
      <c r="K10" s="174">
        <f t="shared" si="0"/>
        <v>0</v>
      </c>
      <c r="L10" s="161"/>
    </row>
    <row r="11" spans="1:215" ht="15" customHeight="1" x14ac:dyDescent="0.25">
      <c r="A11" s="176"/>
      <c r="B11" s="135"/>
      <c r="C11" s="135"/>
      <c r="D11" s="135"/>
      <c r="E11" s="136"/>
      <c r="F11" s="136"/>
      <c r="G11" s="177"/>
      <c r="H11" s="173"/>
      <c r="I11" s="173"/>
      <c r="J11" s="173"/>
      <c r="K11" s="174">
        <f t="shared" si="0"/>
        <v>0</v>
      </c>
      <c r="L11" s="74"/>
    </row>
  </sheetData>
  <sortState ref="A3:L7">
    <sortCondition ref="L3:L7"/>
  </sortState>
  <phoneticPr fontId="14" type="noConversion"/>
  <pageMargins left="0.70866141732283472" right="0.70866141732283472" top="0.78740157480314965" bottom="0.78740157480314965" header="0.31496062992125984" footer="0.31496062992125984"/>
  <pageSetup paperSize="9" scale="74" orientation="landscape" r:id="rId1"/>
  <headerFooter>
    <oddHeader>&amp;L&amp;"Arial CE,Tučné"&amp;14 12. ROČNÍK PODZIMNÍHO ZÁVODU&amp;C&amp;"Arial CE,Tučné"&amp;14KATEGORIE OBRANÁŘ KONTROLÁK&amp;R&amp;"Arial CE,Tučné"&amp;14 28. ZÁŘÍ 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0"/>
  <sheetViews>
    <sheetView zoomScaleNormal="100" zoomScaleSheetLayoutView="100" workbookViewId="0">
      <selection activeCell="A3" sqref="A3"/>
    </sheetView>
  </sheetViews>
  <sheetFormatPr defaultColWidth="3.81640625" defaultRowHeight="12.5" x14ac:dyDescent="0.25"/>
  <cols>
    <col min="1" max="1" width="3.1796875" style="64" customWidth="1"/>
    <col min="2" max="2" width="12.7265625" style="64" customWidth="1"/>
    <col min="3" max="3" width="17.81640625" style="64" customWidth="1"/>
    <col min="4" max="4" width="24" style="64" customWidth="1"/>
    <col min="5" max="6" width="8.7265625" style="82" customWidth="1"/>
    <col min="7" max="7" width="19" style="82" customWidth="1"/>
    <col min="8" max="11" width="6.7265625" style="83" customWidth="1"/>
    <col min="12" max="12" width="5.7265625" style="64" customWidth="1"/>
    <col min="13" max="14" width="8.7265625" style="64" customWidth="1"/>
    <col min="15" max="15" width="12.7265625" style="64" customWidth="1"/>
    <col min="16" max="243" width="8.7265625" style="64" customWidth="1"/>
    <col min="244" max="244" width="3.1796875" style="64" customWidth="1"/>
    <col min="245" max="245" width="12.7265625" style="64" customWidth="1"/>
    <col min="246" max="246" width="14.1796875" style="64" customWidth="1"/>
    <col min="247" max="247" width="27.81640625" style="64" customWidth="1"/>
    <col min="248" max="249" width="8.7265625" style="64" customWidth="1"/>
    <col min="250" max="250" width="18" style="64" customWidth="1"/>
    <col min="251" max="253" width="3.7265625" style="64" customWidth="1"/>
    <col min="254" max="254" width="4.26953125" style="64" customWidth="1"/>
    <col min="255" max="16384" width="3.81640625" style="64"/>
  </cols>
  <sheetData>
    <row r="1" spans="1:215" s="57" customFormat="1" ht="289.5" thickTop="1" thickBot="1" x14ac:dyDescent="0.3">
      <c r="A1" s="47" t="s">
        <v>0</v>
      </c>
      <c r="B1" s="48" t="s">
        <v>1</v>
      </c>
      <c r="C1" s="49"/>
      <c r="D1" s="50" t="s">
        <v>2</v>
      </c>
      <c r="E1" s="51" t="s">
        <v>3</v>
      </c>
      <c r="F1" s="52"/>
      <c r="G1" s="53" t="s">
        <v>9</v>
      </c>
      <c r="H1" s="95" t="s">
        <v>38</v>
      </c>
      <c r="I1" s="55" t="s">
        <v>28</v>
      </c>
      <c r="J1" s="55" t="s">
        <v>29</v>
      </c>
      <c r="K1" s="96" t="s">
        <v>30</v>
      </c>
      <c r="L1" s="98" t="s">
        <v>7</v>
      </c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</row>
    <row r="2" spans="1:215" ht="16.5" customHeight="1" thickTop="1" thickBot="1" x14ac:dyDescent="0.3">
      <c r="A2" s="58"/>
      <c r="B2" s="59"/>
      <c r="C2" s="60"/>
      <c r="D2" s="60"/>
      <c r="E2" s="61"/>
      <c r="F2" s="62"/>
      <c r="G2" s="63"/>
      <c r="H2" s="105">
        <v>50</v>
      </c>
      <c r="I2" s="105">
        <v>40</v>
      </c>
      <c r="J2" s="105">
        <v>10</v>
      </c>
      <c r="K2" s="101">
        <f t="shared" ref="K2" si="0">H2+I2+J2</f>
        <v>100</v>
      </c>
      <c r="L2" s="107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</row>
    <row r="3" spans="1:215" ht="16" customHeight="1" thickTop="1" thickBot="1" x14ac:dyDescent="0.3">
      <c r="A3" s="65">
        <v>24</v>
      </c>
      <c r="B3" s="151" t="s">
        <v>40</v>
      </c>
      <c r="C3" s="151" t="s">
        <v>41</v>
      </c>
      <c r="D3" s="151" t="s">
        <v>42</v>
      </c>
      <c r="E3" s="152" t="s">
        <v>43</v>
      </c>
      <c r="F3" s="152" t="s">
        <v>44</v>
      </c>
      <c r="G3" s="153" t="s">
        <v>45</v>
      </c>
      <c r="H3" s="189">
        <v>41</v>
      </c>
      <c r="I3" s="190">
        <v>42</v>
      </c>
      <c r="J3" s="191">
        <v>4</v>
      </c>
      <c r="K3" s="166">
        <f t="shared" ref="K3:K8" si="1">H3+I3+J3</f>
        <v>87</v>
      </c>
      <c r="L3" s="230">
        <v>1</v>
      </c>
    </row>
    <row r="4" spans="1:215" s="162" customFormat="1" ht="16" customHeight="1" thickTop="1" thickBot="1" x14ac:dyDescent="0.3">
      <c r="A4" s="126">
        <v>23</v>
      </c>
      <c r="B4" s="209" t="s">
        <v>57</v>
      </c>
      <c r="C4" s="209" t="s">
        <v>97</v>
      </c>
      <c r="D4" s="209" t="s">
        <v>98</v>
      </c>
      <c r="E4" s="228" t="s">
        <v>99</v>
      </c>
      <c r="F4" s="210" t="s">
        <v>44</v>
      </c>
      <c r="G4" s="211" t="s">
        <v>96</v>
      </c>
      <c r="H4" s="70">
        <v>10</v>
      </c>
      <c r="I4" s="71">
        <v>10</v>
      </c>
      <c r="J4" s="72">
        <v>10</v>
      </c>
      <c r="K4" s="108">
        <f t="shared" si="1"/>
        <v>30</v>
      </c>
      <c r="L4" s="74">
        <v>2</v>
      </c>
      <c r="M4" s="195"/>
    </row>
    <row r="5" spans="1:215" ht="16" customHeight="1" thickTop="1" thickBot="1" x14ac:dyDescent="0.3">
      <c r="A5" s="126">
        <v>21</v>
      </c>
      <c r="B5" s="212" t="s">
        <v>57</v>
      </c>
      <c r="C5" s="207" t="s">
        <v>58</v>
      </c>
      <c r="D5" s="215" t="s">
        <v>59</v>
      </c>
      <c r="E5" s="155" t="s">
        <v>39</v>
      </c>
      <c r="F5" s="155" t="s">
        <v>50</v>
      </c>
      <c r="G5" s="156" t="s">
        <v>51</v>
      </c>
      <c r="H5" s="229">
        <v>0</v>
      </c>
      <c r="I5" s="71">
        <v>0</v>
      </c>
      <c r="J5" s="72">
        <v>0</v>
      </c>
      <c r="K5" s="108">
        <f t="shared" si="1"/>
        <v>0</v>
      </c>
      <c r="L5" s="74">
        <v>3</v>
      </c>
    </row>
    <row r="6" spans="1:215" ht="16" customHeight="1" thickTop="1" thickBot="1" x14ac:dyDescent="0.3">
      <c r="A6" s="126">
        <v>22</v>
      </c>
      <c r="B6" s="134" t="s">
        <v>69</v>
      </c>
      <c r="C6" s="135" t="s">
        <v>70</v>
      </c>
      <c r="D6" s="135" t="s">
        <v>71</v>
      </c>
      <c r="E6" s="130" t="s">
        <v>39</v>
      </c>
      <c r="F6" s="136" t="s">
        <v>44</v>
      </c>
      <c r="G6" s="132" t="s">
        <v>51</v>
      </c>
      <c r="H6" s="130">
        <v>0</v>
      </c>
      <c r="I6" s="71">
        <v>0</v>
      </c>
      <c r="J6" s="72">
        <v>0</v>
      </c>
      <c r="K6" s="108">
        <f t="shared" si="1"/>
        <v>0</v>
      </c>
      <c r="L6" s="74">
        <v>3</v>
      </c>
    </row>
    <row r="7" spans="1:215" ht="16" customHeight="1" thickTop="1" thickBot="1" x14ac:dyDescent="0.3">
      <c r="A7" s="66">
        <v>20</v>
      </c>
      <c r="B7" s="154" t="s">
        <v>100</v>
      </c>
      <c r="C7" s="154" t="s">
        <v>101</v>
      </c>
      <c r="D7" s="154" t="s">
        <v>103</v>
      </c>
      <c r="E7" s="155" t="s">
        <v>39</v>
      </c>
      <c r="F7" s="155" t="s">
        <v>65</v>
      </c>
      <c r="G7" s="214" t="s">
        <v>51</v>
      </c>
      <c r="H7" s="163">
        <v>0</v>
      </c>
      <c r="I7" s="164">
        <v>0</v>
      </c>
      <c r="J7" s="165">
        <v>0</v>
      </c>
      <c r="K7" s="108">
        <f t="shared" si="1"/>
        <v>0</v>
      </c>
      <c r="L7" s="74">
        <v>4</v>
      </c>
    </row>
    <row r="8" spans="1:215" ht="16" customHeight="1" thickTop="1" thickBot="1" x14ac:dyDescent="0.3">
      <c r="A8" s="66">
        <v>25</v>
      </c>
      <c r="B8" s="127" t="s">
        <v>46</v>
      </c>
      <c r="C8" s="128" t="s">
        <v>47</v>
      </c>
      <c r="D8" s="135" t="s">
        <v>48</v>
      </c>
      <c r="E8" s="130" t="s">
        <v>49</v>
      </c>
      <c r="F8" s="131" t="s">
        <v>52</v>
      </c>
      <c r="G8" s="132" t="s">
        <v>51</v>
      </c>
      <c r="H8" s="70">
        <v>0</v>
      </c>
      <c r="I8" s="71">
        <v>0</v>
      </c>
      <c r="J8" s="72">
        <v>0</v>
      </c>
      <c r="K8" s="108">
        <f t="shared" si="1"/>
        <v>0</v>
      </c>
      <c r="L8" s="74">
        <v>4</v>
      </c>
    </row>
    <row r="9" spans="1:215" ht="16" customHeight="1" thickTop="1" thickBot="1" x14ac:dyDescent="0.3">
      <c r="A9" s="126"/>
      <c r="B9" s="157"/>
      <c r="C9" s="157"/>
      <c r="D9" s="157"/>
      <c r="E9" s="158"/>
      <c r="F9" s="158"/>
      <c r="G9" s="159"/>
      <c r="H9" s="70"/>
      <c r="I9" s="71"/>
      <c r="J9" s="72"/>
      <c r="K9" s="108">
        <f t="shared" ref="K9" si="2">H9+I9+J9</f>
        <v>0</v>
      </c>
      <c r="L9" s="74"/>
    </row>
    <row r="10" spans="1:215" ht="13" thickTop="1" x14ac:dyDescent="0.25"/>
  </sheetData>
  <sortState ref="A3:L8">
    <sortCondition ref="L3:L8"/>
  </sortState>
  <phoneticPr fontId="14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&amp;L&amp;"Arial CE,Tučné"&amp;12 12. ROČNÍK PODZIMNÍHO ZÁVODU&amp;C&amp;"Arial CE,Tučné"&amp;12KATEGORIE OBRANÁŘ LIKVIDACE VÝTRŽNOSTI&amp;R&amp;"Arial CE,Tučné"28. ZÁŘÍ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ZVV2-obrana</vt:lpstr>
      <vt:lpstr>SPR2-obrana</vt:lpstr>
      <vt:lpstr>OBRANÁŘ-KOMPLET</vt:lpstr>
      <vt:lpstr>OBRANÁŘ-PŘEKÁŽKOVÁ DRÁHA</vt:lpstr>
      <vt:lpstr>OBRANÁŘ-KONTROLÁK</vt:lpstr>
      <vt:lpstr>OBRANÁŘ-VÝTRŽNOST</vt:lpstr>
      <vt:lpstr>'OBRANÁŘ-KOMPLET'!Oblast_tisku</vt:lpstr>
      <vt:lpstr>'SPR2-obrana'!Oblast_tisku</vt:lpstr>
      <vt:lpstr>'ZVV2-obrana'!Oblast_tisku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Alenka</cp:lastModifiedBy>
  <cp:lastPrinted>2019-09-28T10:51:38Z</cp:lastPrinted>
  <dcterms:created xsi:type="dcterms:W3CDTF">2004-10-28T12:46:30Z</dcterms:created>
  <dcterms:modified xsi:type="dcterms:W3CDTF">2019-09-28T18:34:34Z</dcterms:modified>
</cp:coreProperties>
</file>