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19320" windowHeight="10785" tabRatio="809" activeTab="5"/>
  </bookViews>
  <sheets>
    <sheet name="ZZO" sheetId="1" r:id="rId1"/>
    <sheet name="ZM" sheetId="2" r:id="rId2"/>
    <sheet name="IPO1 " sheetId="3" r:id="rId3"/>
    <sheet name="ZVV1" sheetId="4" r:id="rId4"/>
    <sheet name="ZVV2" sheetId="5" r:id="rId5"/>
    <sheet name="Obranář" sheetId="6" r:id="rId6"/>
  </sheets>
  <definedNames>
    <definedName name="_xlnm.Print_Area" localSheetId="2">'IPO1 '!$A$2:$X$13</definedName>
    <definedName name="_xlnm.Print_Area" localSheetId="3">'ZVV1'!$A$1:$AE$13</definedName>
    <definedName name="_xlnm.Print_Area" localSheetId="4">'ZVV2'!$A$1:$AE$11</definedName>
    <definedName name="_xlnm.Print_Area" localSheetId="0">'ZZO'!$A$1:$T$16</definedName>
  </definedNames>
  <calcPr fullCalcOnLoad="1"/>
</workbook>
</file>

<file path=xl/sharedStrings.xml><?xml version="1.0" encoding="utf-8"?>
<sst xmlns="http://schemas.openxmlformats.org/spreadsheetml/2006/main" count="326" uniqueCount="143">
  <si>
    <t>STARTOVNÍ ČÍSLO</t>
  </si>
  <si>
    <t>JMÉNO PSOVODA</t>
  </si>
  <si>
    <t>JMÉNO PSA</t>
  </si>
  <si>
    <t>PLEMENO</t>
  </si>
  <si>
    <t xml:space="preserve">přivolání psa </t>
  </si>
  <si>
    <t>aport volný</t>
  </si>
  <si>
    <t>vyštěkání pomocníka</t>
  </si>
  <si>
    <t>prohlídka a výslech</t>
  </si>
  <si>
    <t>CELKEM</t>
  </si>
  <si>
    <t>CELKOVÉ POŘADÍ</t>
  </si>
  <si>
    <t>sedni lehni vstaň</t>
  </si>
  <si>
    <t>prohlídka</t>
  </si>
  <si>
    <t>pouštění</t>
  </si>
  <si>
    <t xml:space="preserve">dlouhodobé odložení </t>
  </si>
  <si>
    <t xml:space="preserve">chůze na vodítku </t>
  </si>
  <si>
    <t xml:space="preserve">chůze bez vodítka </t>
  </si>
  <si>
    <t>POSLUŠNOST</t>
  </si>
  <si>
    <t>ZKO</t>
  </si>
  <si>
    <t>SPECIÁLNÍ CVIKY</t>
  </si>
  <si>
    <t>OBRANA</t>
  </si>
  <si>
    <t>průzkum terénu</t>
  </si>
  <si>
    <t>přepadení psovoda</t>
  </si>
  <si>
    <t>zadržení pomocníka</t>
  </si>
  <si>
    <t>odložení za pochodu</t>
  </si>
  <si>
    <t>štěkání</t>
  </si>
  <si>
    <t>skok vysoký</t>
  </si>
  <si>
    <t>skok šplhem</t>
  </si>
  <si>
    <t>kladina nízká</t>
  </si>
  <si>
    <t>výslech</t>
  </si>
  <si>
    <t>útok na psa</t>
  </si>
  <si>
    <t>15</t>
  </si>
  <si>
    <t>5</t>
  </si>
  <si>
    <t>aport skokem</t>
  </si>
  <si>
    <t>plížení</t>
  </si>
  <si>
    <t>kladina vysoká</t>
  </si>
  <si>
    <t>vysílání psa</t>
  </si>
  <si>
    <t>doprovod</t>
  </si>
  <si>
    <t xml:space="preserve"> </t>
  </si>
  <si>
    <t>pohlaví</t>
  </si>
  <si>
    <t>ovladatelnost</t>
  </si>
  <si>
    <t>odl.vsedě</t>
  </si>
  <si>
    <t>odl.vleže s přivol.</t>
  </si>
  <si>
    <t>aport šplhem</t>
  </si>
  <si>
    <t>vysílačka</t>
  </si>
  <si>
    <t>vyhledání fig</t>
  </si>
  <si>
    <t>vystavení,vyštěkání</t>
  </si>
  <si>
    <t>pokus o útěk</t>
  </si>
  <si>
    <t>obrana při hlídání</t>
  </si>
  <si>
    <t>přivolání</t>
  </si>
  <si>
    <t>sedni-lehni</t>
  </si>
  <si>
    <t>odl.vleže</t>
  </si>
  <si>
    <t>dlouh. odložení</t>
  </si>
  <si>
    <t>přivol.ztíž.</t>
  </si>
  <si>
    <t>chování ve skupině</t>
  </si>
  <si>
    <t>chování - přiváz. pes</t>
  </si>
  <si>
    <t>PŘEPAD PŘI POCHŮZCE</t>
  </si>
  <si>
    <t>HLADKÉ ZADRŽENÍ</t>
  </si>
  <si>
    <t>ovl.psa před zákrokem</t>
  </si>
  <si>
    <t>zákrok psa</t>
  </si>
  <si>
    <t>orientace při zákroku</t>
  </si>
  <si>
    <t>reakce psa na odhoz.předm</t>
  </si>
  <si>
    <t>boční doprovod</t>
  </si>
  <si>
    <t>KONTROLNÍ ZADRŽENÍ NA 150 M</t>
  </si>
  <si>
    <t>provedení zákroku</t>
  </si>
  <si>
    <t>střežení</t>
  </si>
  <si>
    <t>označení pomocníka</t>
  </si>
  <si>
    <t>zkouška odvahy</t>
  </si>
  <si>
    <t>Julie</t>
  </si>
  <si>
    <t>pes</t>
  </si>
  <si>
    <t>Lety</t>
  </si>
  <si>
    <t>Kostíková</t>
  </si>
  <si>
    <t>Aneta</t>
  </si>
  <si>
    <t>Dusty</t>
  </si>
  <si>
    <t>LR</t>
  </si>
  <si>
    <t>Hrudka</t>
  </si>
  <si>
    <t>Luděk</t>
  </si>
  <si>
    <t>Gary z Hromadného</t>
  </si>
  <si>
    <t>NO</t>
  </si>
  <si>
    <t>Cihelková</t>
  </si>
  <si>
    <t>Drupi Zdestru</t>
  </si>
  <si>
    <t>KM</t>
  </si>
  <si>
    <t>Český Brod</t>
  </si>
  <si>
    <t>Vladimíra</t>
  </si>
  <si>
    <t>Šubrtová</t>
  </si>
  <si>
    <t>Marie</t>
  </si>
  <si>
    <t>Alf Larben</t>
  </si>
  <si>
    <t>Šott</t>
  </si>
  <si>
    <t>Josef</t>
  </si>
  <si>
    <t>Gwen z Hromadného</t>
  </si>
  <si>
    <t xml:space="preserve">pes </t>
  </si>
  <si>
    <t>Fric</t>
  </si>
  <si>
    <t>Dalibor</t>
  </si>
  <si>
    <t>Nessy z Kraje Karla IV.</t>
  </si>
  <si>
    <t>Beroun</t>
  </si>
  <si>
    <t>Pesl</t>
  </si>
  <si>
    <t>Rudolf</t>
  </si>
  <si>
    <t>Ari Bohemia Kasai</t>
  </si>
  <si>
    <t>fena</t>
  </si>
  <si>
    <t>Ráž</t>
  </si>
  <si>
    <t>Karel</t>
  </si>
  <si>
    <t>Neria Bohemia Beryl</t>
  </si>
  <si>
    <t>RTW</t>
  </si>
  <si>
    <t>Somr</t>
  </si>
  <si>
    <t>Jaroslav</t>
  </si>
  <si>
    <t>Charlie Písečná bouře</t>
  </si>
  <si>
    <t>Březno</t>
  </si>
  <si>
    <t>Janouchová</t>
  </si>
  <si>
    <t>Gabriela</t>
  </si>
  <si>
    <t>Barny Boča Bohemia</t>
  </si>
  <si>
    <t>Poděbrady</t>
  </si>
  <si>
    <t>Vanžurová</t>
  </si>
  <si>
    <t>Alena</t>
  </si>
  <si>
    <t>Hank ze Srnčího dolu</t>
  </si>
  <si>
    <t>Šedivý</t>
  </si>
  <si>
    <t>Terezka z Berounské bašty</t>
  </si>
  <si>
    <t>Rimský</t>
  </si>
  <si>
    <t>Jiří</t>
  </si>
  <si>
    <t>Farin Eden Severu</t>
  </si>
  <si>
    <t>Smržovka</t>
  </si>
  <si>
    <t>Grolbertová</t>
  </si>
  <si>
    <t>Martina</t>
  </si>
  <si>
    <t>Xiba Bára Horký dech</t>
  </si>
  <si>
    <t>York klub</t>
  </si>
  <si>
    <t>Mejstříková</t>
  </si>
  <si>
    <t>Marcela</t>
  </si>
  <si>
    <t>Waxa Anrebri</t>
  </si>
  <si>
    <t>Xandra Anrebri</t>
  </si>
  <si>
    <t>Černíková</t>
  </si>
  <si>
    <t>Mirka</t>
  </si>
  <si>
    <t>Aira Kazanova zahrada</t>
  </si>
  <si>
    <t>Věroslav</t>
  </si>
  <si>
    <t>Svoboda</t>
  </si>
  <si>
    <t>František</t>
  </si>
  <si>
    <t>Era Drapa</t>
  </si>
  <si>
    <t xml:space="preserve">NO  </t>
  </si>
  <si>
    <t>Jílové u Prahy</t>
  </si>
  <si>
    <t xml:space="preserve">NO </t>
  </si>
  <si>
    <t>D</t>
  </si>
  <si>
    <t>12</t>
  </si>
  <si>
    <t>3</t>
  </si>
  <si>
    <t>14</t>
  </si>
  <si>
    <t>4</t>
  </si>
  <si>
    <t>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</si>
</sst>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2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0"/>
      <color indexed="56"/>
      <name val="Arial CE"/>
      <family val="2"/>
    </font>
    <font>
      <b/>
      <sz val="10"/>
      <color indexed="10"/>
      <name val="Arial CE"/>
      <family val="2"/>
    </font>
    <font>
      <b/>
      <sz val="10"/>
      <color indexed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0"/>
      <color indexed="12"/>
      <name val="Arial CE"/>
      <family val="0"/>
    </font>
    <font>
      <i/>
      <sz val="8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ck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 style="thick"/>
      <bottom style="thin"/>
    </border>
    <border>
      <left style="thick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medium"/>
    </border>
    <border>
      <left style="thin"/>
      <right style="thin"/>
      <top style="medium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ck"/>
      <right style="medium"/>
      <top style="thin"/>
      <bottom>
        <color indexed="63"/>
      </bottom>
    </border>
    <border>
      <left style="medium"/>
      <right style="thin"/>
      <top style="thick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 diagonalUp="1">
      <left style="medium"/>
      <right style="thin"/>
      <top style="medium"/>
      <bottom style="thin"/>
      <diagonal style="medium"/>
    </border>
    <border diagonalUp="1">
      <left style="thin"/>
      <right style="thin"/>
      <top style="medium"/>
      <bottom style="thin"/>
      <diagonal style="medium"/>
    </border>
    <border diagonalUp="1">
      <left style="thin"/>
      <right style="medium"/>
      <top style="medium"/>
      <bottom style="thin"/>
      <diagonal style="medium"/>
    </border>
    <border diagonalUp="1">
      <left style="medium"/>
      <right style="thin"/>
      <top style="thin"/>
      <bottom style="thin"/>
      <diagonal style="medium"/>
    </border>
    <border diagonalUp="1">
      <left style="thin"/>
      <right style="thin"/>
      <top style="thin"/>
      <bottom style="thin"/>
      <diagonal style="medium"/>
    </border>
    <border diagonalUp="1">
      <left style="thin"/>
      <right style="medium"/>
      <top style="thin"/>
      <bottom style="thin"/>
      <diagonal style="medium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ck"/>
      <top style="thick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0" fillId="24" borderId="12" xfId="0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2" fillId="24" borderId="17" xfId="0" applyFont="1" applyFill="1" applyBorder="1" applyAlignment="1">
      <alignment vertical="top" textRotation="255"/>
    </xf>
    <xf numFmtId="0" fontId="2" fillId="24" borderId="18" xfId="0" applyFont="1" applyFill="1" applyBorder="1" applyAlignment="1">
      <alignment vertical="top" textRotation="255"/>
    </xf>
    <xf numFmtId="0" fontId="2" fillId="24" borderId="19" xfId="0" applyFont="1" applyFill="1" applyBorder="1" applyAlignment="1">
      <alignment vertical="top" textRotation="255"/>
    </xf>
    <xf numFmtId="0" fontId="2" fillId="24" borderId="20" xfId="0" applyFont="1" applyFill="1" applyBorder="1" applyAlignment="1">
      <alignment vertical="top" textRotation="255"/>
    </xf>
    <xf numFmtId="0" fontId="1" fillId="24" borderId="21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/>
    </xf>
    <xf numFmtId="0" fontId="1" fillId="24" borderId="23" xfId="0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horizontal="center" vertical="center"/>
    </xf>
    <xf numFmtId="0" fontId="1" fillId="24" borderId="25" xfId="0" applyFont="1" applyFill="1" applyBorder="1" applyAlignment="1">
      <alignment vertical="top" textRotation="255"/>
    </xf>
    <xf numFmtId="0" fontId="1" fillId="24" borderId="26" xfId="0" applyFont="1" applyFill="1" applyBorder="1" applyAlignment="1">
      <alignment vertical="top" textRotation="255"/>
    </xf>
    <xf numFmtId="0" fontId="1" fillId="24" borderId="27" xfId="0" applyFont="1" applyFill="1" applyBorder="1" applyAlignment="1">
      <alignment vertical="top" textRotation="255"/>
    </xf>
    <xf numFmtId="0" fontId="0" fillId="24" borderId="28" xfId="0" applyFill="1" applyBorder="1" applyAlignment="1">
      <alignment/>
    </xf>
    <xf numFmtId="0" fontId="0" fillId="24" borderId="29" xfId="0" applyFill="1" applyBorder="1" applyAlignment="1">
      <alignment/>
    </xf>
    <xf numFmtId="164" fontId="1" fillId="24" borderId="30" xfId="0" applyNumberFormat="1" applyFont="1" applyFill="1" applyBorder="1" applyAlignment="1">
      <alignment vertical="top" textRotation="255"/>
    </xf>
    <xf numFmtId="164" fontId="1" fillId="24" borderId="31" xfId="0" applyNumberFormat="1" applyFont="1" applyFill="1" applyBorder="1" applyAlignment="1">
      <alignment horizontal="right" vertical="justify" textRotation="255"/>
    </xf>
    <xf numFmtId="0" fontId="0" fillId="24" borderId="32" xfId="0" applyFill="1" applyBorder="1" applyAlignment="1">
      <alignment/>
    </xf>
    <xf numFmtId="0" fontId="0" fillId="24" borderId="33" xfId="0" applyFill="1" applyBorder="1" applyAlignment="1">
      <alignment/>
    </xf>
    <xf numFmtId="0" fontId="1" fillId="4" borderId="34" xfId="0" applyFont="1" applyFill="1" applyBorder="1" applyAlignment="1">
      <alignment vertical="top" textRotation="255"/>
    </xf>
    <xf numFmtId="0" fontId="1" fillId="4" borderId="35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vertical="top" textRotation="255"/>
    </xf>
    <xf numFmtId="0" fontId="1" fillId="4" borderId="36" xfId="0" applyFont="1" applyFill="1" applyBorder="1" applyAlignment="1">
      <alignment horizontal="center" vertical="center"/>
    </xf>
    <xf numFmtId="0" fontId="1" fillId="25" borderId="37" xfId="0" applyFont="1" applyFill="1" applyBorder="1" applyAlignment="1">
      <alignment vertical="top" textRotation="255"/>
    </xf>
    <xf numFmtId="0" fontId="1" fillId="25" borderId="38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left" vertical="center"/>
    </xf>
    <xf numFmtId="16" fontId="0" fillId="0" borderId="0" xfId="0" applyNumberFormat="1" applyAlignment="1">
      <alignment/>
    </xf>
    <xf numFmtId="49" fontId="1" fillId="24" borderId="22" xfId="0" applyNumberFormat="1" applyFont="1" applyFill="1" applyBorder="1" applyAlignment="1">
      <alignment horizontal="center" vertical="center"/>
    </xf>
    <xf numFmtId="49" fontId="1" fillId="24" borderId="24" xfId="0" applyNumberFormat="1" applyFont="1" applyFill="1" applyBorder="1" applyAlignment="1">
      <alignment horizontal="center" vertical="center"/>
    </xf>
    <xf numFmtId="49" fontId="0" fillId="24" borderId="12" xfId="0" applyNumberForma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1" fillId="4" borderId="36" xfId="0" applyNumberFormat="1" applyFont="1" applyFill="1" applyBorder="1" applyAlignment="1">
      <alignment horizontal="center" vertical="center"/>
    </xf>
    <xf numFmtId="0" fontId="2" fillId="24" borderId="40" xfId="0" applyFont="1" applyFill="1" applyBorder="1" applyAlignment="1">
      <alignment vertical="top" textRotation="255"/>
    </xf>
    <xf numFmtId="0" fontId="0" fillId="24" borderId="12" xfId="0" applyNumberFormat="1" applyFill="1" applyBorder="1" applyAlignment="1">
      <alignment horizontal="center" vertical="center"/>
    </xf>
    <xf numFmtId="0" fontId="0" fillId="24" borderId="16" xfId="0" applyNumberForma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42" xfId="0" applyFont="1" applyBorder="1" applyAlignment="1">
      <alignment horizontal="left" vertical="center"/>
    </xf>
    <xf numFmtId="0" fontId="0" fillId="24" borderId="43" xfId="0" applyFill="1" applyBorder="1" applyAlignment="1">
      <alignment horizontal="center" vertical="center"/>
    </xf>
    <xf numFmtId="0" fontId="0" fillId="24" borderId="44" xfId="0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0" fillId="24" borderId="44" xfId="0" applyNumberForma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" fillId="0" borderId="49" xfId="0" applyFont="1" applyBorder="1" applyAlignment="1">
      <alignment horizontal="left" vertical="center"/>
    </xf>
    <xf numFmtId="0" fontId="0" fillId="24" borderId="49" xfId="0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51" xfId="0" applyBorder="1" applyAlignment="1">
      <alignment/>
    </xf>
    <xf numFmtId="43" fontId="0" fillId="0" borderId="0" xfId="34" applyFont="1" applyAlignment="1">
      <alignment/>
    </xf>
    <xf numFmtId="0" fontId="6" fillId="0" borderId="12" xfId="0" applyFont="1" applyBorder="1" applyAlignment="1">
      <alignment horizontal="left" vertical="center"/>
    </xf>
    <xf numFmtId="49" fontId="1" fillId="4" borderId="13" xfId="0" applyNumberFormat="1" applyFont="1" applyFill="1" applyBorder="1" applyAlignment="1">
      <alignment horizontal="center" vertical="center"/>
    </xf>
    <xf numFmtId="49" fontId="4" fillId="4" borderId="13" xfId="0" applyNumberFormat="1" applyFont="1" applyFill="1" applyBorder="1" applyAlignment="1">
      <alignment horizontal="center" vertical="center"/>
    </xf>
    <xf numFmtId="0" fontId="1" fillId="24" borderId="22" xfId="0" applyNumberFormat="1" applyFont="1" applyFill="1" applyBorder="1" applyAlignment="1">
      <alignment horizontal="center" vertical="center"/>
    </xf>
    <xf numFmtId="0" fontId="1" fillId="24" borderId="24" xfId="0" applyNumberFormat="1" applyFont="1" applyFill="1" applyBorder="1" applyAlignment="1">
      <alignment horizontal="center" vertical="center"/>
    </xf>
    <xf numFmtId="0" fontId="1" fillId="24" borderId="26" xfId="0" applyFont="1" applyFill="1" applyBorder="1" applyAlignment="1">
      <alignment horizontal="center" vertical="top" textRotation="255"/>
    </xf>
    <xf numFmtId="0" fontId="0" fillId="24" borderId="28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top" textRotation="255"/>
    </xf>
    <xf numFmtId="0" fontId="0" fillId="24" borderId="29" xfId="0" applyFont="1" applyFill="1" applyBorder="1" applyAlignment="1">
      <alignment horizontal="center"/>
    </xf>
    <xf numFmtId="0" fontId="0" fillId="0" borderId="5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43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24" borderId="27" xfId="0" applyFont="1" applyFill="1" applyBorder="1" applyAlignment="1">
      <alignment horizontal="center" vertical="top" textRotation="255"/>
    </xf>
    <xf numFmtId="0" fontId="0" fillId="24" borderId="29" xfId="0" applyFill="1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24" borderId="25" xfId="0" applyFont="1" applyFill="1" applyBorder="1" applyAlignment="1">
      <alignment horizontal="center" vertical="top" textRotation="255"/>
    </xf>
    <xf numFmtId="0" fontId="0" fillId="24" borderId="56" xfId="0" applyFill="1" applyBorder="1" applyAlignment="1">
      <alignment horizontal="center"/>
    </xf>
    <xf numFmtId="0" fontId="6" fillId="0" borderId="12" xfId="0" applyFont="1" applyBorder="1" applyAlignment="1">
      <alignment horizontal="left" vertical="center"/>
    </xf>
    <xf numFmtId="0" fontId="1" fillId="0" borderId="44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0" fillId="0" borderId="47" xfId="0" applyBorder="1" applyAlignment="1">
      <alignment vertical="center"/>
    </xf>
    <xf numFmtId="0" fontId="1" fillId="24" borderId="15" xfId="0" applyFont="1" applyFill="1" applyBorder="1" applyAlignment="1">
      <alignment horizontal="center"/>
    </xf>
    <xf numFmtId="0" fontId="1" fillId="25" borderId="57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24" borderId="59" xfId="0" applyFill="1" applyBorder="1" applyAlignment="1">
      <alignment horizontal="center" vertical="center"/>
    </xf>
    <xf numFmtId="0" fontId="1" fillId="4" borderId="60" xfId="0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0" fillId="24" borderId="62" xfId="0" applyFill="1" applyBorder="1" applyAlignment="1">
      <alignment horizontal="center" vertical="center"/>
    </xf>
    <xf numFmtId="0" fontId="1" fillId="4" borderId="63" xfId="0" applyFont="1" applyFill="1" applyBorder="1" applyAlignment="1">
      <alignment vertical="top" textRotation="255"/>
    </xf>
    <xf numFmtId="0" fontId="1" fillId="4" borderId="61" xfId="0" applyFont="1" applyFill="1" applyBorder="1" applyAlignment="1">
      <alignment horizontal="center" vertical="center"/>
    </xf>
    <xf numFmtId="0" fontId="5" fillId="25" borderId="64" xfId="0" applyFont="1" applyFill="1" applyBorder="1" applyAlignment="1">
      <alignment horizontal="center" vertical="center"/>
    </xf>
    <xf numFmtId="0" fontId="1" fillId="4" borderId="65" xfId="0" applyFont="1" applyFill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0" fillId="24" borderId="49" xfId="0" applyNumberForma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24" borderId="19" xfId="0" applyFont="1" applyFill="1" applyBorder="1" applyAlignment="1">
      <alignment vertical="top" textRotation="255"/>
    </xf>
    <xf numFmtId="0" fontId="1" fillId="0" borderId="22" xfId="0" applyFont="1" applyBorder="1" applyAlignment="1">
      <alignment horizontal="center" vertical="center"/>
    </xf>
    <xf numFmtId="0" fontId="1" fillId="0" borderId="66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67" xfId="0" applyFont="1" applyBorder="1" applyAlignment="1">
      <alignment horizontal="left" vertical="center"/>
    </xf>
    <xf numFmtId="0" fontId="0" fillId="0" borderId="68" xfId="0" applyBorder="1" applyAlignment="1">
      <alignment horizontal="center" vertical="center"/>
    </xf>
    <xf numFmtId="0" fontId="9" fillId="24" borderId="18" xfId="0" applyFont="1" applyFill="1" applyBorder="1" applyAlignment="1">
      <alignment vertical="top" textRotation="255"/>
    </xf>
    <xf numFmtId="0" fontId="1" fillId="4" borderId="13" xfId="0" applyNumberFormat="1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vertical="top" textRotation="255"/>
    </xf>
    <xf numFmtId="0" fontId="0" fillId="0" borderId="69" xfId="0" applyFont="1" applyFill="1" applyBorder="1" applyAlignment="1">
      <alignment vertical="top" textRotation="255"/>
    </xf>
    <xf numFmtId="0" fontId="0" fillId="0" borderId="19" xfId="0" applyFont="1" applyFill="1" applyBorder="1" applyAlignment="1">
      <alignment vertical="top" textRotation="255"/>
    </xf>
    <xf numFmtId="0" fontId="1" fillId="26" borderId="25" xfId="0" applyFont="1" applyFill="1" applyBorder="1" applyAlignment="1">
      <alignment vertical="top" textRotation="255"/>
    </xf>
    <xf numFmtId="0" fontId="1" fillId="26" borderId="36" xfId="0" applyNumberFormat="1" applyFont="1" applyFill="1" applyBorder="1" applyAlignment="1">
      <alignment horizontal="center" vertical="center"/>
    </xf>
    <xf numFmtId="49" fontId="4" fillId="26" borderId="13" xfId="0" applyNumberFormat="1" applyFont="1" applyFill="1" applyBorder="1" applyAlignment="1">
      <alignment horizontal="center" vertical="center"/>
    </xf>
    <xf numFmtId="0" fontId="1" fillId="4" borderId="54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0" fillId="24" borderId="70" xfId="0" applyFill="1" applyBorder="1" applyAlignment="1">
      <alignment horizontal="center" vertical="center"/>
    </xf>
    <xf numFmtId="0" fontId="0" fillId="24" borderId="71" xfId="0" applyFill="1" applyBorder="1" applyAlignment="1">
      <alignment horizontal="center" vertical="center"/>
    </xf>
    <xf numFmtId="0" fontId="3" fillId="4" borderId="60" xfId="0" applyFont="1" applyFill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0" fillId="24" borderId="66" xfId="0" applyFill="1" applyBorder="1" applyAlignment="1">
      <alignment horizontal="center" vertical="center"/>
    </xf>
    <xf numFmtId="0" fontId="0" fillId="24" borderId="47" xfId="0" applyFill="1" applyBorder="1" applyAlignment="1">
      <alignment horizontal="center" vertical="center"/>
    </xf>
    <xf numFmtId="0" fontId="1" fillId="26" borderId="36" xfId="0" applyFont="1" applyFill="1" applyBorder="1" applyAlignment="1">
      <alignment horizontal="center" vertical="center"/>
    </xf>
    <xf numFmtId="0" fontId="8" fillId="4" borderId="13" xfId="0" applyNumberFormat="1" applyFont="1" applyFill="1" applyBorder="1" applyAlignment="1">
      <alignment horizontal="center" vertical="center"/>
    </xf>
    <xf numFmtId="0" fontId="4" fillId="26" borderId="13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6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47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Border="1" applyAlignment="1">
      <alignment/>
    </xf>
    <xf numFmtId="0" fontId="1" fillId="0" borderId="7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47" xfId="0" applyFont="1" applyBorder="1" applyAlignment="1">
      <alignment/>
    </xf>
    <xf numFmtId="0" fontId="0" fillId="0" borderId="47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/>
    </xf>
    <xf numFmtId="0" fontId="0" fillId="0" borderId="74" xfId="0" applyFont="1" applyBorder="1" applyAlignment="1">
      <alignment horizontal="center" vertical="center"/>
    </xf>
    <xf numFmtId="0" fontId="1" fillId="0" borderId="47" xfId="0" applyFont="1" applyBorder="1" applyAlignment="1">
      <alignment/>
    </xf>
    <xf numFmtId="0" fontId="0" fillId="0" borderId="12" xfId="0" applyBorder="1" applyAlignment="1">
      <alignment horizontal="left" vertical="center"/>
    </xf>
    <xf numFmtId="0" fontId="1" fillId="0" borderId="44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0" fillId="24" borderId="76" xfId="0" applyFill="1" applyBorder="1" applyAlignment="1">
      <alignment horizontal="center" vertical="center"/>
    </xf>
    <xf numFmtId="0" fontId="0" fillId="24" borderId="77" xfId="0" applyFill="1" applyBorder="1" applyAlignment="1">
      <alignment horizontal="center" vertical="center"/>
    </xf>
    <xf numFmtId="0" fontId="0" fillId="24" borderId="78" xfId="0" applyFill="1" applyBorder="1" applyAlignment="1">
      <alignment horizontal="center" vertical="center"/>
    </xf>
    <xf numFmtId="0" fontId="0" fillId="24" borderId="79" xfId="0" applyFill="1" applyBorder="1" applyAlignment="1">
      <alignment horizontal="center" vertical="center"/>
    </xf>
    <xf numFmtId="0" fontId="0" fillId="24" borderId="80" xfId="0" applyFill="1" applyBorder="1" applyAlignment="1">
      <alignment horizontal="center" vertical="center"/>
    </xf>
    <xf numFmtId="0" fontId="0" fillId="24" borderId="81" xfId="0" applyFill="1" applyBorder="1" applyAlignment="1">
      <alignment horizontal="center" vertical="center"/>
    </xf>
    <xf numFmtId="0" fontId="1" fillId="24" borderId="15" xfId="0" applyNumberFormat="1" applyFont="1" applyFill="1" applyBorder="1" applyAlignment="1">
      <alignment horizontal="center"/>
    </xf>
    <xf numFmtId="0" fontId="1" fillId="0" borderId="15" xfId="0" applyNumberFormat="1" applyFont="1" applyBorder="1" applyAlignment="1">
      <alignment horizontal="center" vertical="center"/>
    </xf>
    <xf numFmtId="0" fontId="0" fillId="24" borderId="67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24" borderId="22" xfId="0" applyNumberFormat="1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49" fontId="1" fillId="4" borderId="35" xfId="0" applyNumberFormat="1" applyFont="1" applyFill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0" fillId="24" borderId="66" xfId="0" applyFont="1" applyFill="1" applyBorder="1" applyAlignment="1">
      <alignment horizontal="center" vertical="center"/>
    </xf>
    <xf numFmtId="0" fontId="0" fillId="24" borderId="4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25" borderId="82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24" borderId="39" xfId="0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25" borderId="83" xfId="0" applyFont="1" applyFill="1" applyBorder="1" applyAlignment="1">
      <alignment horizontal="center" vertical="center"/>
    </xf>
    <xf numFmtId="0" fontId="0" fillId="24" borderId="84" xfId="0" applyFill="1" applyBorder="1" applyAlignment="1">
      <alignment horizontal="center" vertical="center"/>
    </xf>
    <xf numFmtId="0" fontId="0" fillId="24" borderId="85" xfId="0" applyFill="1" applyBorder="1" applyAlignment="1">
      <alignment horizontal="center" vertical="center"/>
    </xf>
    <xf numFmtId="0" fontId="0" fillId="24" borderId="86" xfId="0" applyFill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0" fillId="24" borderId="88" xfId="0" applyFill="1" applyBorder="1" applyAlignment="1">
      <alignment horizontal="center" vertical="center"/>
    </xf>
    <xf numFmtId="0" fontId="1" fillId="4" borderId="87" xfId="0" applyFont="1" applyFill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5" fillId="25" borderId="89" xfId="0" applyFont="1" applyFill="1" applyBorder="1" applyAlignment="1">
      <alignment horizontal="center" vertical="center"/>
    </xf>
    <xf numFmtId="0" fontId="1" fillId="24" borderId="43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24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1" fillId="0" borderId="43" xfId="0" applyFont="1" applyBorder="1" applyAlignment="1">
      <alignment horizontal="left" vertical="center"/>
    </xf>
    <xf numFmtId="0" fontId="1" fillId="0" borderId="43" xfId="0" applyFont="1" applyBorder="1" applyAlignment="1">
      <alignment/>
    </xf>
    <xf numFmtId="0" fontId="1" fillId="0" borderId="66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9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66" xfId="0" applyBorder="1" applyAlignment="1">
      <alignment/>
    </xf>
    <xf numFmtId="0" fontId="1" fillId="0" borderId="92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18"/>
  <sheetViews>
    <sheetView view="pageBreakPreview" zoomScaleNormal="85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4.75390625" style="0" customWidth="1"/>
    <col min="2" max="2" width="14.25390625" style="0" customWidth="1"/>
    <col min="3" max="3" width="11.625" style="0" customWidth="1"/>
    <col min="4" max="4" width="36.875" style="0" customWidth="1"/>
    <col min="5" max="5" width="12.25390625" style="68" customWidth="1"/>
    <col min="6" max="6" width="6.00390625" style="68" customWidth="1"/>
    <col min="7" max="7" width="17.125" style="73" customWidth="1"/>
    <col min="8" max="13" width="3.875" style="0" customWidth="1"/>
    <col min="14" max="14" width="4.75390625" style="0" customWidth="1"/>
    <col min="15" max="17" width="3.875" style="0" customWidth="1"/>
    <col min="18" max="20" width="4.75390625" style="0" customWidth="1"/>
  </cols>
  <sheetData>
    <row r="1" spans="1:232" s="2" customFormat="1" ht="283.5" customHeight="1" thickBot="1" thickTop="1">
      <c r="A1" s="24" t="s">
        <v>0</v>
      </c>
      <c r="B1" s="25" t="s">
        <v>1</v>
      </c>
      <c r="C1" s="20"/>
      <c r="D1" s="19" t="s">
        <v>2</v>
      </c>
      <c r="E1" s="66" t="s">
        <v>3</v>
      </c>
      <c r="F1" s="83" t="s">
        <v>38</v>
      </c>
      <c r="G1" s="70" t="s">
        <v>17</v>
      </c>
      <c r="H1" s="14" t="s">
        <v>48</v>
      </c>
      <c r="I1" s="11" t="s">
        <v>39</v>
      </c>
      <c r="J1" s="13" t="s">
        <v>49</v>
      </c>
      <c r="K1" s="12" t="s">
        <v>50</v>
      </c>
      <c r="L1" s="12" t="s">
        <v>5</v>
      </c>
      <c r="M1" s="13" t="s">
        <v>51</v>
      </c>
      <c r="N1" s="28" t="s">
        <v>16</v>
      </c>
      <c r="O1" s="11" t="s">
        <v>52</v>
      </c>
      <c r="P1" s="12" t="s">
        <v>53</v>
      </c>
      <c r="Q1" s="13" t="s">
        <v>54</v>
      </c>
      <c r="R1" s="28" t="s">
        <v>18</v>
      </c>
      <c r="S1" s="116" t="s">
        <v>8</v>
      </c>
      <c r="T1" s="32" t="s">
        <v>9</v>
      </c>
      <c r="U1" s="59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</row>
    <row r="2" spans="1:232" ht="18" customHeight="1" thickBot="1" thickTop="1">
      <c r="A2" s="26"/>
      <c r="B2" s="27"/>
      <c r="C2" s="22"/>
      <c r="D2" s="22"/>
      <c r="E2" s="67"/>
      <c r="F2" s="84"/>
      <c r="G2" s="71"/>
      <c r="H2" s="15">
        <v>10</v>
      </c>
      <c r="I2" s="15">
        <v>10</v>
      </c>
      <c r="J2" s="15">
        <v>10</v>
      </c>
      <c r="K2" s="16">
        <v>10</v>
      </c>
      <c r="L2" s="17">
        <v>10</v>
      </c>
      <c r="M2" s="17">
        <v>10</v>
      </c>
      <c r="N2" s="29">
        <f aca="true" t="shared" si="0" ref="N2:N16">SUM(H2:M2)</f>
        <v>60</v>
      </c>
      <c r="O2" s="15">
        <v>10</v>
      </c>
      <c r="P2" s="16">
        <v>10</v>
      </c>
      <c r="Q2" s="17">
        <v>10</v>
      </c>
      <c r="R2" s="29">
        <v>30</v>
      </c>
      <c r="S2" s="128">
        <v>60</v>
      </c>
      <c r="T2" s="33"/>
      <c r="U2" s="5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</row>
    <row r="3" spans="1:20" ht="15.75" customHeight="1">
      <c r="A3" s="3">
        <v>2</v>
      </c>
      <c r="B3" s="194" t="s">
        <v>78</v>
      </c>
      <c r="C3" s="54" t="s">
        <v>82</v>
      </c>
      <c r="D3" s="54" t="s">
        <v>79</v>
      </c>
      <c r="E3" s="56" t="s">
        <v>80</v>
      </c>
      <c r="F3" s="56" t="s">
        <v>68</v>
      </c>
      <c r="G3" s="151" t="s">
        <v>81</v>
      </c>
      <c r="H3" s="5">
        <v>6</v>
      </c>
      <c r="I3" s="5">
        <v>9</v>
      </c>
      <c r="J3" s="5">
        <v>8</v>
      </c>
      <c r="K3" s="5">
        <v>10</v>
      </c>
      <c r="L3" s="5">
        <v>7</v>
      </c>
      <c r="M3" s="5">
        <v>10</v>
      </c>
      <c r="N3" s="121">
        <f t="shared" si="0"/>
        <v>50</v>
      </c>
      <c r="O3" s="152"/>
      <c r="P3" s="153"/>
      <c r="Q3" s="154"/>
      <c r="R3" s="129">
        <f aca="true" t="shared" si="1" ref="R3:R16">SUM(O3+P3+Q3)</f>
        <v>0</v>
      </c>
      <c r="S3" s="130">
        <f aca="true" t="shared" si="2" ref="S3:S16">SUM(N3+R3)</f>
        <v>50</v>
      </c>
      <c r="T3" s="89">
        <v>1</v>
      </c>
    </row>
    <row r="4" spans="1:20" ht="14.25" customHeight="1">
      <c r="A4" s="3">
        <v>1</v>
      </c>
      <c r="B4" s="136" t="s">
        <v>70</v>
      </c>
      <c r="C4" s="4" t="s">
        <v>71</v>
      </c>
      <c r="D4" s="4" t="s">
        <v>72</v>
      </c>
      <c r="E4" s="7" t="s">
        <v>73</v>
      </c>
      <c r="F4" s="7" t="s">
        <v>68</v>
      </c>
      <c r="G4" s="139" t="s">
        <v>69</v>
      </c>
      <c r="H4" s="5">
        <v>7</v>
      </c>
      <c r="I4" s="5">
        <v>7</v>
      </c>
      <c r="J4" s="5">
        <v>6</v>
      </c>
      <c r="K4" s="5">
        <v>9</v>
      </c>
      <c r="L4" s="5">
        <v>6</v>
      </c>
      <c r="M4" s="5">
        <v>9</v>
      </c>
      <c r="N4" s="121">
        <f t="shared" si="0"/>
        <v>44</v>
      </c>
      <c r="O4" s="155"/>
      <c r="P4" s="156"/>
      <c r="Q4" s="157"/>
      <c r="R4" s="129">
        <f t="shared" si="1"/>
        <v>0</v>
      </c>
      <c r="S4" s="130">
        <f t="shared" si="2"/>
        <v>44</v>
      </c>
      <c r="T4" s="9">
        <v>2</v>
      </c>
    </row>
    <row r="5" spans="1:20" ht="15.75" customHeight="1">
      <c r="A5" s="3">
        <v>3</v>
      </c>
      <c r="B5" s="108" t="s">
        <v>98</v>
      </c>
      <c r="C5" s="4" t="s">
        <v>99</v>
      </c>
      <c r="D5" s="4" t="s">
        <v>67</v>
      </c>
      <c r="E5" s="7" t="s">
        <v>73</v>
      </c>
      <c r="F5" s="7" t="s">
        <v>97</v>
      </c>
      <c r="G5" s="139" t="s">
        <v>69</v>
      </c>
      <c r="H5" s="5">
        <v>4</v>
      </c>
      <c r="I5" s="5">
        <v>7</v>
      </c>
      <c r="J5" s="5">
        <v>7</v>
      </c>
      <c r="K5" s="5">
        <v>5</v>
      </c>
      <c r="L5" s="5">
        <v>5</v>
      </c>
      <c r="M5" s="5">
        <v>10</v>
      </c>
      <c r="N5" s="121">
        <f t="shared" si="0"/>
        <v>38</v>
      </c>
      <c r="O5" s="155"/>
      <c r="P5" s="156"/>
      <c r="Q5" s="157"/>
      <c r="R5" s="129">
        <f t="shared" si="1"/>
        <v>0</v>
      </c>
      <c r="S5" s="130">
        <f t="shared" si="2"/>
        <v>38</v>
      </c>
      <c r="T5" s="9">
        <v>3</v>
      </c>
    </row>
    <row r="6" spans="1:20" ht="15.75" customHeight="1">
      <c r="A6" s="3"/>
      <c r="B6" s="136"/>
      <c r="C6" s="4"/>
      <c r="D6" s="4"/>
      <c r="E6" s="7"/>
      <c r="F6" s="7"/>
      <c r="G6" s="139"/>
      <c r="H6" s="5"/>
      <c r="I6" s="5"/>
      <c r="J6" s="5"/>
      <c r="K6" s="5"/>
      <c r="L6" s="5"/>
      <c r="M6" s="5"/>
      <c r="N6" s="121">
        <f t="shared" si="0"/>
        <v>0</v>
      </c>
      <c r="O6" s="155"/>
      <c r="P6" s="156"/>
      <c r="Q6" s="157"/>
      <c r="R6" s="129">
        <f t="shared" si="1"/>
        <v>0</v>
      </c>
      <c r="S6" s="130">
        <f t="shared" si="2"/>
        <v>0</v>
      </c>
      <c r="T6" s="9"/>
    </row>
    <row r="7" spans="1:25" ht="15.75" customHeight="1">
      <c r="A7" s="3"/>
      <c r="B7" s="108"/>
      <c r="C7" s="4"/>
      <c r="D7" s="4"/>
      <c r="E7" s="7"/>
      <c r="F7" s="7"/>
      <c r="G7" s="139"/>
      <c r="H7" s="5"/>
      <c r="I7" s="5"/>
      <c r="J7" s="5"/>
      <c r="K7" s="5"/>
      <c r="L7" s="5"/>
      <c r="M7" s="5"/>
      <c r="N7" s="121">
        <f t="shared" si="0"/>
        <v>0</v>
      </c>
      <c r="O7" s="155"/>
      <c r="P7" s="156"/>
      <c r="Q7" s="157"/>
      <c r="R7" s="129">
        <f t="shared" si="1"/>
        <v>0</v>
      </c>
      <c r="S7" s="130">
        <f t="shared" si="2"/>
        <v>0</v>
      </c>
      <c r="T7" s="158"/>
      <c r="V7" s="1"/>
      <c r="W7" s="1"/>
      <c r="X7" s="1"/>
      <c r="Y7" s="1"/>
    </row>
    <row r="8" spans="1:25" ht="15.75" customHeight="1">
      <c r="A8" s="3"/>
      <c r="B8" s="136"/>
      <c r="C8" s="4"/>
      <c r="D8" s="4"/>
      <c r="E8" s="7"/>
      <c r="F8" s="7"/>
      <c r="G8" s="139"/>
      <c r="H8" s="5"/>
      <c r="I8" s="5"/>
      <c r="J8" s="5"/>
      <c r="K8" s="5"/>
      <c r="L8" s="5"/>
      <c r="M8" s="5"/>
      <c r="N8" s="121">
        <f t="shared" si="0"/>
        <v>0</v>
      </c>
      <c r="O8" s="155"/>
      <c r="P8" s="156"/>
      <c r="Q8" s="157"/>
      <c r="R8" s="129">
        <f t="shared" si="1"/>
        <v>0</v>
      </c>
      <c r="S8" s="130">
        <f t="shared" si="2"/>
        <v>0</v>
      </c>
      <c r="T8" s="89"/>
      <c r="V8" s="1"/>
      <c r="W8" s="1"/>
      <c r="X8" s="1"/>
      <c r="Y8" s="1"/>
    </row>
    <row r="9" spans="1:20" ht="14.25" customHeight="1">
      <c r="A9" s="3"/>
      <c r="B9" s="136"/>
      <c r="C9" s="4"/>
      <c r="D9" s="4"/>
      <c r="E9" s="7"/>
      <c r="F9" s="7"/>
      <c r="G9" s="139"/>
      <c r="H9" s="5"/>
      <c r="I9" s="5"/>
      <c r="J9" s="5"/>
      <c r="K9" s="5"/>
      <c r="L9" s="5"/>
      <c r="M9" s="5"/>
      <c r="N9" s="121">
        <f t="shared" si="0"/>
        <v>0</v>
      </c>
      <c r="O9" s="155"/>
      <c r="P9" s="156"/>
      <c r="Q9" s="157"/>
      <c r="R9" s="129">
        <f t="shared" si="1"/>
        <v>0</v>
      </c>
      <c r="S9" s="130">
        <f t="shared" si="2"/>
        <v>0</v>
      </c>
      <c r="T9" s="9"/>
    </row>
    <row r="10" spans="1:20" ht="15.75" customHeight="1">
      <c r="A10" s="143"/>
      <c r="B10" s="136"/>
      <c r="C10" s="137"/>
      <c r="D10" s="137"/>
      <c r="E10" s="133"/>
      <c r="F10" s="133"/>
      <c r="G10" s="144"/>
      <c r="H10" s="5"/>
      <c r="I10" s="5"/>
      <c r="J10" s="5"/>
      <c r="K10" s="5"/>
      <c r="L10" s="5"/>
      <c r="M10" s="5"/>
      <c r="N10" s="121">
        <f t="shared" si="0"/>
        <v>0</v>
      </c>
      <c r="O10" s="155"/>
      <c r="P10" s="156"/>
      <c r="Q10" s="157"/>
      <c r="R10" s="129">
        <f t="shared" si="1"/>
        <v>0</v>
      </c>
      <c r="S10" s="130">
        <f t="shared" si="2"/>
        <v>0</v>
      </c>
      <c r="T10" s="9"/>
    </row>
    <row r="11" spans="1:20" ht="15.75" customHeight="1">
      <c r="A11" s="3"/>
      <c r="B11" s="136"/>
      <c r="C11" s="4"/>
      <c r="D11" s="87"/>
      <c r="E11" s="7"/>
      <c r="F11" s="7"/>
      <c r="G11" s="139"/>
      <c r="H11" s="46"/>
      <c r="I11" s="5"/>
      <c r="J11" s="5"/>
      <c r="K11" s="5"/>
      <c r="L11" s="5"/>
      <c r="M11" s="5"/>
      <c r="N11" s="121">
        <f t="shared" si="0"/>
        <v>0</v>
      </c>
      <c r="O11" s="155"/>
      <c r="P11" s="156"/>
      <c r="Q11" s="157"/>
      <c r="R11" s="129">
        <f t="shared" si="1"/>
        <v>0</v>
      </c>
      <c r="S11" s="130">
        <f t="shared" si="2"/>
        <v>0</v>
      </c>
      <c r="T11" s="9"/>
    </row>
    <row r="12" spans="1:20" ht="15.75" customHeight="1">
      <c r="A12" s="3"/>
      <c r="B12" s="108"/>
      <c r="C12" s="4"/>
      <c r="D12" s="4"/>
      <c r="E12" s="7"/>
      <c r="F12" s="7"/>
      <c r="G12" s="139"/>
      <c r="H12" s="5"/>
      <c r="I12" s="5"/>
      <c r="J12" s="5"/>
      <c r="K12" s="5"/>
      <c r="L12" s="5"/>
      <c r="M12" s="5"/>
      <c r="N12" s="121">
        <f t="shared" si="0"/>
        <v>0</v>
      </c>
      <c r="O12" s="155"/>
      <c r="P12" s="156"/>
      <c r="Q12" s="157"/>
      <c r="R12" s="129">
        <f t="shared" si="1"/>
        <v>0</v>
      </c>
      <c r="S12" s="130">
        <f t="shared" si="2"/>
        <v>0</v>
      </c>
      <c r="T12" s="9"/>
    </row>
    <row r="13" spans="1:20" ht="16.5" customHeight="1">
      <c r="A13" s="110"/>
      <c r="B13" s="108"/>
      <c r="C13" s="4"/>
      <c r="D13" s="4"/>
      <c r="E13" s="7"/>
      <c r="F13" s="7"/>
      <c r="G13" s="139"/>
      <c r="H13" s="122"/>
      <c r="I13" s="123"/>
      <c r="J13" s="123"/>
      <c r="K13" s="123"/>
      <c r="L13" s="123"/>
      <c r="M13" s="123"/>
      <c r="N13" s="124">
        <f t="shared" si="0"/>
        <v>0</v>
      </c>
      <c r="O13" s="155"/>
      <c r="P13" s="156"/>
      <c r="Q13" s="157"/>
      <c r="R13" s="129">
        <f t="shared" si="1"/>
        <v>0</v>
      </c>
      <c r="S13" s="130">
        <f t="shared" si="2"/>
        <v>0</v>
      </c>
      <c r="T13" s="125"/>
    </row>
    <row r="14" spans="1:20" ht="15.75" customHeight="1">
      <c r="A14" s="3"/>
      <c r="B14" s="146"/>
      <c r="C14" s="138"/>
      <c r="D14" s="138"/>
      <c r="E14" s="133"/>
      <c r="F14" s="133"/>
      <c r="G14" s="144"/>
      <c r="H14" s="5"/>
      <c r="I14" s="5"/>
      <c r="J14" s="5"/>
      <c r="K14" s="5"/>
      <c r="L14" s="5"/>
      <c r="M14" s="5"/>
      <c r="N14" s="121">
        <f t="shared" si="0"/>
        <v>0</v>
      </c>
      <c r="O14" s="155"/>
      <c r="P14" s="156"/>
      <c r="Q14" s="157"/>
      <c r="R14" s="129">
        <f t="shared" si="1"/>
        <v>0</v>
      </c>
      <c r="S14" s="130">
        <f t="shared" si="2"/>
        <v>0</v>
      </c>
      <c r="T14" s="89"/>
    </row>
    <row r="15" spans="1:20" ht="16.5" customHeight="1">
      <c r="A15" s="3"/>
      <c r="B15" s="136"/>
      <c r="C15" s="4"/>
      <c r="D15" s="85"/>
      <c r="E15" s="102"/>
      <c r="F15" s="102"/>
      <c r="G15" s="145"/>
      <c r="H15" s="5"/>
      <c r="I15" s="5"/>
      <c r="J15" s="5"/>
      <c r="K15" s="5"/>
      <c r="L15" s="5"/>
      <c r="M15" s="5"/>
      <c r="N15" s="121">
        <f t="shared" si="0"/>
        <v>0</v>
      </c>
      <c r="O15" s="155"/>
      <c r="P15" s="156"/>
      <c r="Q15" s="157"/>
      <c r="R15" s="129">
        <f t="shared" si="1"/>
        <v>0</v>
      </c>
      <c r="S15" s="130">
        <f t="shared" si="2"/>
        <v>0</v>
      </c>
      <c r="T15" s="89"/>
    </row>
    <row r="16" spans="1:20" ht="15.75" customHeight="1">
      <c r="A16" s="3"/>
      <c r="B16" s="136"/>
      <c r="C16" s="4"/>
      <c r="D16" s="85"/>
      <c r="E16" s="74"/>
      <c r="F16" s="102"/>
      <c r="G16" s="72"/>
      <c r="H16" s="5"/>
      <c r="I16" s="5"/>
      <c r="J16" s="5"/>
      <c r="K16" s="5"/>
      <c r="L16" s="5"/>
      <c r="M16" s="5"/>
      <c r="N16" s="121">
        <f t="shared" si="0"/>
        <v>0</v>
      </c>
      <c r="O16" s="155"/>
      <c r="P16" s="156"/>
      <c r="Q16" s="157"/>
      <c r="R16" s="129">
        <f t="shared" si="1"/>
        <v>0</v>
      </c>
      <c r="S16" s="130">
        <f t="shared" si="2"/>
        <v>0</v>
      </c>
      <c r="T16" s="89"/>
    </row>
    <row r="18" ht="12.75">
      <c r="J18" t="s">
        <v>37</v>
      </c>
    </row>
  </sheetData>
  <sheetProtection/>
  <printOptions horizontalCentered="1"/>
  <pageMargins left="0.2362204724409449" right="0.56" top="0.74" bottom="0.14" header="0.2" footer="0.03937007874015748"/>
  <pageSetup horizontalDpi="180" verticalDpi="180" orientation="landscape" paperSize="9" scale="90" r:id="rId1"/>
  <headerFooter alignWithMargins="0">
    <oddHeader>&amp;L&amp;"Arial CE,Tučné"PODZIMNÍ ZÁVOD&amp;C&amp;"Arial CE,Tučné"KATEGORIE ZZO&amp;R&amp;"Arial CE,Tučné"28.září 2013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S12"/>
  <sheetViews>
    <sheetView zoomScalePageLayoutView="0" workbookViewId="0" topLeftCell="A1">
      <selection activeCell="A3" sqref="A3:U8"/>
    </sheetView>
  </sheetViews>
  <sheetFormatPr defaultColWidth="9.00390625" defaultRowHeight="12.75"/>
  <cols>
    <col min="1" max="1" width="4.75390625" style="0" customWidth="1"/>
    <col min="2" max="2" width="18.875" style="0" customWidth="1"/>
    <col min="3" max="3" width="12.25390625" style="0" customWidth="1"/>
    <col min="4" max="4" width="25.375" style="0" customWidth="1"/>
    <col min="5" max="6" width="6.375" style="68" customWidth="1"/>
    <col min="7" max="7" width="13.625" style="0" customWidth="1"/>
    <col min="8" max="9" width="3.75390625" style="0" customWidth="1"/>
    <col min="10" max="10" width="3.875" style="0" customWidth="1"/>
    <col min="11" max="11" width="3.75390625" style="0" customWidth="1"/>
    <col min="12" max="12" width="3.875" style="0" customWidth="1"/>
    <col min="13" max="13" width="3.75390625" style="0" customWidth="1"/>
    <col min="14" max="18" width="3.875" style="0" customWidth="1"/>
    <col min="19" max="19" width="3.75390625" style="0" customWidth="1"/>
    <col min="20" max="21" width="4.75390625" style="0" customWidth="1"/>
    <col min="22" max="22" width="4.375" style="0" customWidth="1"/>
  </cols>
  <sheetData>
    <row r="1" spans="1:227" s="2" customFormat="1" ht="258" thickBot="1" thickTop="1">
      <c r="A1" s="24" t="s">
        <v>0</v>
      </c>
      <c r="B1" s="25" t="s">
        <v>1</v>
      </c>
      <c r="C1" s="20"/>
      <c r="D1" s="19" t="s">
        <v>2</v>
      </c>
      <c r="E1" s="66" t="s">
        <v>3</v>
      </c>
      <c r="F1" s="83" t="s">
        <v>38</v>
      </c>
      <c r="G1" s="21" t="s">
        <v>17</v>
      </c>
      <c r="H1" s="14" t="s">
        <v>4</v>
      </c>
      <c r="I1" s="13" t="s">
        <v>14</v>
      </c>
      <c r="J1" s="12" t="s">
        <v>10</v>
      </c>
      <c r="K1" s="13" t="s">
        <v>5</v>
      </c>
      <c r="L1" s="13" t="s">
        <v>13</v>
      </c>
      <c r="M1" s="28" t="s">
        <v>16</v>
      </c>
      <c r="N1" s="11" t="s">
        <v>20</v>
      </c>
      <c r="O1" s="12" t="s">
        <v>65</v>
      </c>
      <c r="P1" s="13" t="s">
        <v>21</v>
      </c>
      <c r="Q1" s="14" t="s">
        <v>22</v>
      </c>
      <c r="R1" s="12" t="s">
        <v>66</v>
      </c>
      <c r="S1" s="28" t="s">
        <v>19</v>
      </c>
      <c r="T1" s="30" t="s">
        <v>8</v>
      </c>
      <c r="U1" s="32" t="s">
        <v>9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</row>
    <row r="2" spans="1:227" ht="14.25" thickBot="1" thickTop="1">
      <c r="A2" s="26"/>
      <c r="B2" s="27"/>
      <c r="C2" s="22"/>
      <c r="D2" s="22"/>
      <c r="E2" s="67"/>
      <c r="F2" s="84"/>
      <c r="G2" s="23"/>
      <c r="H2" s="15">
        <v>10</v>
      </c>
      <c r="I2" s="18">
        <v>10</v>
      </c>
      <c r="J2" s="16">
        <v>10</v>
      </c>
      <c r="K2" s="17">
        <v>10</v>
      </c>
      <c r="L2" s="17">
        <v>10</v>
      </c>
      <c r="M2" s="29">
        <v>50</v>
      </c>
      <c r="N2" s="15">
        <v>10</v>
      </c>
      <c r="O2" s="16">
        <v>10</v>
      </c>
      <c r="P2" s="17">
        <v>10</v>
      </c>
      <c r="Q2" s="16">
        <v>10</v>
      </c>
      <c r="R2" s="18">
        <v>10</v>
      </c>
      <c r="S2" s="29">
        <v>50</v>
      </c>
      <c r="T2" s="31">
        <v>100</v>
      </c>
      <c r="U2" s="3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</row>
    <row r="3" spans="1:21" ht="15.75" customHeight="1">
      <c r="A3" s="51">
        <v>2</v>
      </c>
      <c r="B3" s="4" t="s">
        <v>106</v>
      </c>
      <c r="C3" s="4" t="s">
        <v>107</v>
      </c>
      <c r="D3" s="87" t="s">
        <v>108</v>
      </c>
      <c r="E3" s="7" t="s">
        <v>77</v>
      </c>
      <c r="F3" s="7" t="s">
        <v>68</v>
      </c>
      <c r="G3" s="7" t="s">
        <v>109</v>
      </c>
      <c r="H3" s="5">
        <v>10</v>
      </c>
      <c r="I3" s="5">
        <v>9</v>
      </c>
      <c r="J3" s="5">
        <v>8</v>
      </c>
      <c r="K3" s="5">
        <v>8</v>
      </c>
      <c r="L3" s="5">
        <v>10</v>
      </c>
      <c r="M3" s="172">
        <f aca="true" t="shared" si="0" ref="M3:M8">H3+I3+J3+K3+L3</f>
        <v>45</v>
      </c>
      <c r="N3" s="5">
        <v>10</v>
      </c>
      <c r="O3" s="5">
        <v>10</v>
      </c>
      <c r="P3" s="5">
        <v>8</v>
      </c>
      <c r="Q3" s="5">
        <v>9</v>
      </c>
      <c r="R3" s="5">
        <v>10</v>
      </c>
      <c r="S3" s="7">
        <f>R3+Q3+P3+O3+N3</f>
        <v>47</v>
      </c>
      <c r="T3" s="173">
        <f>SUM(M3+S3)</f>
        <v>92</v>
      </c>
      <c r="U3" s="174">
        <v>1</v>
      </c>
    </row>
    <row r="4" spans="1:21" ht="15.75" customHeight="1">
      <c r="A4" s="51">
        <v>1</v>
      </c>
      <c r="B4" s="4" t="s">
        <v>113</v>
      </c>
      <c r="C4" s="4" t="s">
        <v>130</v>
      </c>
      <c r="D4" s="4" t="s">
        <v>114</v>
      </c>
      <c r="E4" s="7" t="s">
        <v>77</v>
      </c>
      <c r="F4" s="7" t="s">
        <v>97</v>
      </c>
      <c r="G4" s="7" t="s">
        <v>93</v>
      </c>
      <c r="H4" s="5">
        <v>7</v>
      </c>
      <c r="I4" s="5">
        <v>10</v>
      </c>
      <c r="J4" s="5">
        <v>6</v>
      </c>
      <c r="K4" s="5">
        <v>3</v>
      </c>
      <c r="L4" s="5">
        <v>9</v>
      </c>
      <c r="M4" s="171">
        <f t="shared" si="0"/>
        <v>35</v>
      </c>
      <c r="N4" s="5">
        <v>9</v>
      </c>
      <c r="O4" s="5">
        <v>10</v>
      </c>
      <c r="P4" s="5">
        <v>9</v>
      </c>
      <c r="Q4" s="5">
        <v>9</v>
      </c>
      <c r="R4" s="5">
        <v>8</v>
      </c>
      <c r="S4" s="7">
        <f>R4+Q4+P4+O4+N4</f>
        <v>45</v>
      </c>
      <c r="T4" s="173">
        <f>SUM(M4+S4)</f>
        <v>80</v>
      </c>
      <c r="U4" s="174">
        <v>2</v>
      </c>
    </row>
    <row r="5" spans="1:21" ht="15.75" customHeight="1">
      <c r="A5" s="51">
        <v>5</v>
      </c>
      <c r="B5" s="4" t="s">
        <v>98</v>
      </c>
      <c r="C5" s="4" t="s">
        <v>99</v>
      </c>
      <c r="D5" s="4" t="s">
        <v>100</v>
      </c>
      <c r="E5" s="7" t="s">
        <v>101</v>
      </c>
      <c r="F5" s="7" t="s">
        <v>97</v>
      </c>
      <c r="G5" s="7" t="s">
        <v>69</v>
      </c>
      <c r="H5" s="5">
        <v>7</v>
      </c>
      <c r="I5" s="5">
        <v>5</v>
      </c>
      <c r="J5" s="5">
        <v>5</v>
      </c>
      <c r="K5" s="5">
        <v>5</v>
      </c>
      <c r="L5" s="5">
        <v>10</v>
      </c>
      <c r="M5" s="171">
        <f t="shared" si="0"/>
        <v>32</v>
      </c>
      <c r="N5" s="5">
        <v>5</v>
      </c>
      <c r="O5" s="5">
        <v>9</v>
      </c>
      <c r="P5" s="5">
        <v>10</v>
      </c>
      <c r="Q5" s="5">
        <v>9</v>
      </c>
      <c r="R5" s="5">
        <v>7</v>
      </c>
      <c r="S5" s="7">
        <f>R5+Q5+P5+O5+N5</f>
        <v>40</v>
      </c>
      <c r="T5" s="173">
        <f>SUM(M5+S5)</f>
        <v>72</v>
      </c>
      <c r="U5" s="174">
        <v>3</v>
      </c>
    </row>
    <row r="6" spans="1:21" ht="15.75" customHeight="1">
      <c r="A6" s="51">
        <v>4</v>
      </c>
      <c r="B6" s="137" t="s">
        <v>123</v>
      </c>
      <c r="C6" s="137" t="s">
        <v>124</v>
      </c>
      <c r="D6" s="137" t="s">
        <v>125</v>
      </c>
      <c r="E6" s="133" t="s">
        <v>77</v>
      </c>
      <c r="F6" s="133" t="s">
        <v>97</v>
      </c>
      <c r="G6" s="199" t="s">
        <v>69</v>
      </c>
      <c r="H6" s="5">
        <v>7</v>
      </c>
      <c r="I6" s="5">
        <v>4</v>
      </c>
      <c r="J6" s="5">
        <v>7</v>
      </c>
      <c r="K6" s="5">
        <v>4</v>
      </c>
      <c r="L6" s="5">
        <v>10</v>
      </c>
      <c r="M6" s="171">
        <f t="shared" si="0"/>
        <v>32</v>
      </c>
      <c r="N6" s="5">
        <v>9</v>
      </c>
      <c r="O6" s="5">
        <v>7</v>
      </c>
      <c r="P6" s="5">
        <v>6</v>
      </c>
      <c r="Q6" s="5">
        <v>6</v>
      </c>
      <c r="R6" s="5">
        <v>8</v>
      </c>
      <c r="S6" s="7">
        <f>R6+Q6+P6+O6+N6</f>
        <v>36</v>
      </c>
      <c r="T6" s="173">
        <f>SUM(M6+S6)</f>
        <v>68</v>
      </c>
      <c r="U6" s="174">
        <v>4</v>
      </c>
    </row>
    <row r="7" spans="1:21" ht="15.75" customHeight="1">
      <c r="A7" s="51">
        <v>3</v>
      </c>
      <c r="B7" s="195" t="s">
        <v>119</v>
      </c>
      <c r="C7" s="196" t="s">
        <v>120</v>
      </c>
      <c r="D7" s="201" t="s">
        <v>121</v>
      </c>
      <c r="E7" s="197" t="s">
        <v>101</v>
      </c>
      <c r="F7" s="197" t="s">
        <v>97</v>
      </c>
      <c r="G7" s="198" t="s">
        <v>122</v>
      </c>
      <c r="H7" s="5">
        <v>8</v>
      </c>
      <c r="I7" s="5">
        <v>10</v>
      </c>
      <c r="J7" s="5">
        <v>9</v>
      </c>
      <c r="K7" s="5">
        <v>9</v>
      </c>
      <c r="L7" s="5">
        <v>10</v>
      </c>
      <c r="M7" s="171">
        <f t="shared" si="0"/>
        <v>46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7">
        <f>R7+Q7+P7+O7+N7</f>
        <v>0</v>
      </c>
      <c r="T7" s="173">
        <f>SUM(M7+S7)</f>
        <v>46</v>
      </c>
      <c r="U7" s="174">
        <v>5</v>
      </c>
    </row>
    <row r="8" spans="1:21" ht="15.75" customHeight="1">
      <c r="A8" s="51">
        <v>6</v>
      </c>
      <c r="B8" s="4" t="s">
        <v>90</v>
      </c>
      <c r="C8" s="4" t="s">
        <v>91</v>
      </c>
      <c r="D8" s="87" t="s">
        <v>92</v>
      </c>
      <c r="E8" s="7" t="s">
        <v>77</v>
      </c>
      <c r="F8" s="7" t="s">
        <v>97</v>
      </c>
      <c r="G8" s="7" t="s">
        <v>93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171">
        <f t="shared" si="0"/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7">
        <v>0</v>
      </c>
      <c r="T8" s="173" t="s">
        <v>137</v>
      </c>
      <c r="U8" s="174">
        <v>6</v>
      </c>
    </row>
    <row r="9" spans="1:21" ht="15.75" customHeight="1">
      <c r="A9" s="51"/>
      <c r="B9" s="4"/>
      <c r="C9" s="4"/>
      <c r="D9" s="4"/>
      <c r="E9" s="7"/>
      <c r="F9" s="7"/>
      <c r="G9" s="7"/>
      <c r="H9" s="5"/>
      <c r="I9" s="5"/>
      <c r="J9" s="5"/>
      <c r="K9" s="5"/>
      <c r="L9" s="5"/>
      <c r="M9" s="171">
        <f>H9+I9+J9+K9+L9</f>
        <v>0</v>
      </c>
      <c r="N9" s="5"/>
      <c r="O9" s="5"/>
      <c r="P9" s="5"/>
      <c r="Q9" s="5"/>
      <c r="R9" s="5"/>
      <c r="S9" s="7">
        <f>R9+Q9+P9+O9+N9</f>
        <v>0</v>
      </c>
      <c r="T9" s="173">
        <f>SUM(M9+S9)</f>
        <v>0</v>
      </c>
      <c r="U9" s="174"/>
    </row>
    <row r="10" spans="1:21" ht="15.75" customHeight="1">
      <c r="A10" s="51"/>
      <c r="B10" s="4"/>
      <c r="C10" s="4"/>
      <c r="D10" s="87"/>
      <c r="E10" s="7"/>
      <c r="F10" s="7"/>
      <c r="G10" s="170"/>
      <c r="H10" s="5"/>
      <c r="I10" s="5"/>
      <c r="J10" s="5"/>
      <c r="K10" s="5"/>
      <c r="L10" s="5"/>
      <c r="M10" s="171">
        <f>H10+I10+J10+K10+L10</f>
        <v>0</v>
      </c>
      <c r="N10" s="5"/>
      <c r="O10" s="5"/>
      <c r="P10" s="5"/>
      <c r="Q10" s="5"/>
      <c r="R10" s="5"/>
      <c r="S10" s="7">
        <f>R10+Q10+P10+O10+N10</f>
        <v>0</v>
      </c>
      <c r="T10" s="173">
        <f>SUM(M10+S10)</f>
        <v>0</v>
      </c>
      <c r="U10" s="174"/>
    </row>
    <row r="11" spans="1:21" ht="15.75" customHeight="1">
      <c r="A11" s="51"/>
      <c r="B11" s="4"/>
      <c r="C11" s="4"/>
      <c r="D11" s="4"/>
      <c r="E11" s="7"/>
      <c r="F11" s="7"/>
      <c r="G11" s="170"/>
      <c r="H11" s="5"/>
      <c r="I11" s="5"/>
      <c r="J11" s="5"/>
      <c r="K11" s="5"/>
      <c r="L11" s="5"/>
      <c r="M11" s="171">
        <f>H11+I11+J11+K11+L11</f>
        <v>0</v>
      </c>
      <c r="N11" s="5"/>
      <c r="O11" s="5"/>
      <c r="P11" s="5"/>
      <c r="Q11" s="5"/>
      <c r="R11" s="5"/>
      <c r="S11" s="7">
        <f>R11+Q11+P11+O11+N11</f>
        <v>0</v>
      </c>
      <c r="T11" s="173">
        <f>SUM(M11+S11)</f>
        <v>0</v>
      </c>
      <c r="U11" s="174"/>
    </row>
    <row r="12" spans="1:21" ht="15.75" customHeight="1" thickBot="1">
      <c r="A12" s="57"/>
      <c r="B12" s="34"/>
      <c r="C12" s="34"/>
      <c r="D12" s="34"/>
      <c r="E12" s="58"/>
      <c r="F12" s="58"/>
      <c r="G12" s="175"/>
      <c r="H12" s="177"/>
      <c r="I12" s="177"/>
      <c r="J12" s="177"/>
      <c r="K12" s="177"/>
      <c r="L12" s="177"/>
      <c r="M12" s="176">
        <f>L12+K12+J12+I12+H12</f>
        <v>0</v>
      </c>
      <c r="N12" s="177"/>
      <c r="O12" s="177"/>
      <c r="P12" s="177"/>
      <c r="Q12" s="177"/>
      <c r="R12" s="177"/>
      <c r="S12" s="58">
        <f>R12+Q12+P12+O12+N12</f>
        <v>0</v>
      </c>
      <c r="T12" s="178">
        <f>SUM(M12+S12)</f>
        <v>0</v>
      </c>
      <c r="U12" s="179"/>
    </row>
    <row r="13" ht="13.5" thickTop="1"/>
  </sheetData>
  <sheetProtection/>
  <printOptions/>
  <pageMargins left="0.75" right="0.75" top="1" bottom="1" header="0.4921259845" footer="0.4921259845"/>
  <pageSetup horizontalDpi="600" verticalDpi="600" orientation="landscape" paperSize="9" scale="61" r:id="rId1"/>
  <headerFooter alignWithMargins="0">
    <oddHeader>&amp;L&amp;"Arial CE,Tučné"Podzimní závod&amp;C&amp;"Arial CE,Tučné"28.září 2013&amp;R&amp;"Arial CE,Tučné"Kategorie ZM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V13"/>
  <sheetViews>
    <sheetView zoomScaleSheetLayoutView="80" zoomScalePageLayoutView="0" workbookViewId="0" topLeftCell="A1">
      <selection activeCell="A4" sqref="A4:X5"/>
    </sheetView>
  </sheetViews>
  <sheetFormatPr defaultColWidth="9.00390625" defaultRowHeight="12.75"/>
  <cols>
    <col min="1" max="1" width="4.75390625" style="0" customWidth="1"/>
    <col min="2" max="2" width="16.375" style="0" customWidth="1"/>
    <col min="3" max="3" width="12.25390625" style="0" customWidth="1"/>
    <col min="4" max="4" width="21.875" style="0" customWidth="1"/>
    <col min="5" max="6" width="6.375" style="68" customWidth="1"/>
    <col min="7" max="7" width="15.125" style="0" customWidth="1"/>
    <col min="8" max="9" width="3.75390625" style="0" customWidth="1"/>
    <col min="10" max="10" width="3.875" style="0" customWidth="1"/>
    <col min="11" max="14" width="3.75390625" style="0" customWidth="1"/>
    <col min="15" max="15" width="3.875" style="0" customWidth="1"/>
    <col min="16" max="16" width="4.75390625" style="0" customWidth="1"/>
    <col min="17" max="21" width="3.875" style="0" customWidth="1"/>
    <col min="22" max="22" width="4.25390625" style="0" customWidth="1"/>
    <col min="23" max="24" width="4.75390625" style="0" customWidth="1"/>
  </cols>
  <sheetData>
    <row r="1" ht="13.5" thickBot="1"/>
    <row r="2" spans="1:230" s="2" customFormat="1" ht="258" thickBot="1" thickTop="1">
      <c r="A2" s="24" t="s">
        <v>0</v>
      </c>
      <c r="B2" s="25" t="s">
        <v>1</v>
      </c>
      <c r="C2" s="20"/>
      <c r="D2" s="19" t="s">
        <v>2</v>
      </c>
      <c r="E2" s="66" t="s">
        <v>3</v>
      </c>
      <c r="F2" s="83" t="s">
        <v>38</v>
      </c>
      <c r="G2" s="21" t="s">
        <v>17</v>
      </c>
      <c r="H2" s="14" t="s">
        <v>39</v>
      </c>
      <c r="I2" s="13" t="s">
        <v>40</v>
      </c>
      <c r="J2" s="12" t="s">
        <v>41</v>
      </c>
      <c r="K2" s="13" t="s">
        <v>5</v>
      </c>
      <c r="L2" s="13" t="s">
        <v>32</v>
      </c>
      <c r="M2" s="13" t="s">
        <v>42</v>
      </c>
      <c r="N2" s="13" t="s">
        <v>43</v>
      </c>
      <c r="O2" s="13" t="s">
        <v>13</v>
      </c>
      <c r="P2" s="96" t="s">
        <v>16</v>
      </c>
      <c r="Q2" s="11" t="s">
        <v>44</v>
      </c>
      <c r="R2" s="12" t="s">
        <v>45</v>
      </c>
      <c r="S2" s="13" t="s">
        <v>46</v>
      </c>
      <c r="T2" s="14" t="s">
        <v>47</v>
      </c>
      <c r="U2" s="12" t="s">
        <v>29</v>
      </c>
      <c r="V2" s="28" t="s">
        <v>19</v>
      </c>
      <c r="W2" s="30" t="s">
        <v>8</v>
      </c>
      <c r="X2" s="32" t="s">
        <v>9</v>
      </c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</row>
    <row r="3" spans="1:230" ht="14.25" thickBot="1" thickTop="1">
      <c r="A3" s="26"/>
      <c r="B3" s="27"/>
      <c r="C3" s="22"/>
      <c r="D3" s="22"/>
      <c r="E3" s="67"/>
      <c r="F3" s="84"/>
      <c r="G3" s="23"/>
      <c r="H3" s="15">
        <v>20</v>
      </c>
      <c r="I3" s="18">
        <v>10</v>
      </c>
      <c r="J3" s="16">
        <v>10</v>
      </c>
      <c r="K3" s="17">
        <v>10</v>
      </c>
      <c r="L3" s="17">
        <v>15</v>
      </c>
      <c r="M3" s="17">
        <v>15</v>
      </c>
      <c r="N3" s="17">
        <v>10</v>
      </c>
      <c r="O3" s="17">
        <v>10</v>
      </c>
      <c r="P3" s="97">
        <f>SUM(H3+I3+J3+K3+L3+M3+N3+O3)</f>
        <v>100</v>
      </c>
      <c r="Q3" s="15">
        <v>5</v>
      </c>
      <c r="R3" s="16">
        <v>10</v>
      </c>
      <c r="S3" s="17">
        <v>20</v>
      </c>
      <c r="T3" s="16">
        <v>35</v>
      </c>
      <c r="U3" s="18">
        <v>30</v>
      </c>
      <c r="V3" s="93">
        <f aca="true" t="shared" si="0" ref="V3:V13">SUM(Q3:U3)</f>
        <v>100</v>
      </c>
      <c r="W3" s="99">
        <f>SUM(V3,P3)</f>
        <v>200</v>
      </c>
      <c r="X3" s="90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</row>
    <row r="4" spans="1:24" ht="15.75" customHeight="1" thickBot="1" thickTop="1">
      <c r="A4" s="50">
        <v>2</v>
      </c>
      <c r="B4" s="54" t="s">
        <v>83</v>
      </c>
      <c r="C4" s="54" t="s">
        <v>84</v>
      </c>
      <c r="D4" s="54" t="s">
        <v>85</v>
      </c>
      <c r="E4" s="56" t="s">
        <v>77</v>
      </c>
      <c r="F4" s="56" t="s">
        <v>68</v>
      </c>
      <c r="G4" s="134" t="s">
        <v>69</v>
      </c>
      <c r="H4" s="126">
        <v>10</v>
      </c>
      <c r="I4" s="55">
        <v>9</v>
      </c>
      <c r="J4" s="55">
        <v>9</v>
      </c>
      <c r="K4" s="55">
        <v>7</v>
      </c>
      <c r="L4" s="169">
        <v>12</v>
      </c>
      <c r="M4" s="169">
        <v>5</v>
      </c>
      <c r="N4" s="55">
        <v>0</v>
      </c>
      <c r="O4" s="95">
        <v>10</v>
      </c>
      <c r="P4" s="94">
        <f>SUM(H4:O4)</f>
        <v>62</v>
      </c>
      <c r="Q4" s="92">
        <v>4</v>
      </c>
      <c r="R4" s="55">
        <v>0</v>
      </c>
      <c r="S4" s="55">
        <v>18</v>
      </c>
      <c r="T4" s="55">
        <v>28</v>
      </c>
      <c r="U4" s="95">
        <v>26</v>
      </c>
      <c r="V4" s="97">
        <f>SUM(Q4:U4)</f>
        <v>76</v>
      </c>
      <c r="W4" s="100">
        <f>SUM(P4+V4)</f>
        <v>138</v>
      </c>
      <c r="X4" s="98">
        <v>1</v>
      </c>
    </row>
    <row r="5" spans="1:24" ht="15.75" customHeight="1" thickBot="1" thickTop="1">
      <c r="A5" s="51">
        <v>1</v>
      </c>
      <c r="B5" s="4" t="s">
        <v>127</v>
      </c>
      <c r="C5" s="4" t="s">
        <v>128</v>
      </c>
      <c r="D5" s="87" t="s">
        <v>129</v>
      </c>
      <c r="E5" s="69" t="s">
        <v>77</v>
      </c>
      <c r="F5" s="7" t="s">
        <v>97</v>
      </c>
      <c r="G5" s="140" t="s">
        <v>118</v>
      </c>
      <c r="H5" s="168">
        <v>0</v>
      </c>
      <c r="I5" s="55">
        <v>0</v>
      </c>
      <c r="J5" s="169">
        <v>0</v>
      </c>
      <c r="K5" s="169">
        <v>0</v>
      </c>
      <c r="L5" s="169">
        <v>0</v>
      </c>
      <c r="M5" s="169">
        <v>0</v>
      </c>
      <c r="N5" s="55">
        <v>0</v>
      </c>
      <c r="O5" s="95">
        <v>0</v>
      </c>
      <c r="P5" s="94">
        <f>SUM(H5:O5)</f>
        <v>0</v>
      </c>
      <c r="Q5" s="92">
        <v>0</v>
      </c>
      <c r="R5" s="55">
        <v>0</v>
      </c>
      <c r="S5" s="55">
        <v>0</v>
      </c>
      <c r="T5" s="55">
        <v>0</v>
      </c>
      <c r="U5" s="95">
        <v>0</v>
      </c>
      <c r="V5" s="97">
        <f>SUM(Q5:U5)</f>
        <v>0</v>
      </c>
      <c r="W5" s="100" t="s">
        <v>137</v>
      </c>
      <c r="X5" s="98">
        <v>2</v>
      </c>
    </row>
    <row r="6" spans="1:24" ht="15.75" customHeight="1" thickBot="1" thickTop="1">
      <c r="A6" s="51"/>
      <c r="B6" s="4"/>
      <c r="C6" s="4"/>
      <c r="D6" s="87"/>
      <c r="E6" s="7"/>
      <c r="F6" s="7"/>
      <c r="G6" s="139"/>
      <c r="H6" s="126"/>
      <c r="I6" s="55"/>
      <c r="J6" s="55"/>
      <c r="K6" s="169"/>
      <c r="L6" s="169"/>
      <c r="M6" s="55"/>
      <c r="N6" s="55"/>
      <c r="O6" s="95"/>
      <c r="P6" s="94">
        <f aca="true" t="shared" si="1" ref="P6:P13">SUM(H6:O6)</f>
        <v>0</v>
      </c>
      <c r="Q6" s="92"/>
      <c r="R6" s="55"/>
      <c r="S6" s="55"/>
      <c r="T6" s="55"/>
      <c r="U6" s="95"/>
      <c r="V6" s="97">
        <f>SUM(Q6:U6)</f>
        <v>0</v>
      </c>
      <c r="W6" s="100">
        <f aca="true" t="shared" si="2" ref="W6:W13">SUM(P6+V6)</f>
        <v>0</v>
      </c>
      <c r="X6" s="98"/>
    </row>
    <row r="7" spans="1:24" ht="15.75" customHeight="1" thickBot="1" thickTop="1">
      <c r="A7" s="51"/>
      <c r="B7" s="4"/>
      <c r="C7" s="4"/>
      <c r="D7" s="87"/>
      <c r="E7" s="7"/>
      <c r="F7" s="7"/>
      <c r="G7" s="86"/>
      <c r="H7" s="126"/>
      <c r="I7" s="55"/>
      <c r="J7" s="169"/>
      <c r="K7" s="55"/>
      <c r="L7" s="55"/>
      <c r="M7" s="169"/>
      <c r="N7" s="55"/>
      <c r="O7" s="95"/>
      <c r="P7" s="94">
        <f t="shared" si="1"/>
        <v>0</v>
      </c>
      <c r="Q7" s="92"/>
      <c r="R7" s="55"/>
      <c r="S7" s="55"/>
      <c r="T7" s="55"/>
      <c r="U7" s="95"/>
      <c r="V7" s="97">
        <f>SUM(Q7:U7)</f>
        <v>0</v>
      </c>
      <c r="W7" s="100">
        <f t="shared" si="2"/>
        <v>0</v>
      </c>
      <c r="X7" s="98"/>
    </row>
    <row r="8" spans="1:24" ht="15.75" customHeight="1" thickBot="1" thickTop="1">
      <c r="A8" s="51"/>
      <c r="B8" s="138"/>
      <c r="C8" s="138"/>
      <c r="D8" s="138"/>
      <c r="E8" s="133"/>
      <c r="F8" s="133"/>
      <c r="G8" s="148"/>
      <c r="H8" s="126"/>
      <c r="I8" s="55"/>
      <c r="J8" s="55"/>
      <c r="K8" s="55"/>
      <c r="L8" s="169"/>
      <c r="M8" s="169"/>
      <c r="N8" s="55"/>
      <c r="O8" s="95"/>
      <c r="P8" s="94">
        <f t="shared" si="1"/>
        <v>0</v>
      </c>
      <c r="Q8" s="92"/>
      <c r="R8" s="55"/>
      <c r="S8" s="55"/>
      <c r="T8" s="55"/>
      <c r="U8" s="95"/>
      <c r="V8" s="97">
        <f>SUM(Q8:U8)</f>
        <v>0</v>
      </c>
      <c r="W8" s="100">
        <f t="shared" si="2"/>
        <v>0</v>
      </c>
      <c r="X8" s="98"/>
    </row>
    <row r="9" spans="1:24" ht="15.75" customHeight="1" thickBot="1" thickTop="1">
      <c r="A9" s="51"/>
      <c r="B9" s="4"/>
      <c r="C9" s="4"/>
      <c r="D9" s="87"/>
      <c r="E9" s="7"/>
      <c r="F9" s="7"/>
      <c r="G9" s="86"/>
      <c r="H9" s="126"/>
      <c r="I9" s="55"/>
      <c r="J9" s="55"/>
      <c r="K9" s="55"/>
      <c r="L9" s="55"/>
      <c r="M9" s="55"/>
      <c r="N9" s="55"/>
      <c r="O9" s="95"/>
      <c r="P9" s="94">
        <f t="shared" si="1"/>
        <v>0</v>
      </c>
      <c r="Q9" s="92"/>
      <c r="R9" s="55"/>
      <c r="S9" s="55"/>
      <c r="T9" s="55"/>
      <c r="U9" s="95"/>
      <c r="V9" s="97">
        <f t="shared" si="0"/>
        <v>0</v>
      </c>
      <c r="W9" s="100">
        <f t="shared" si="2"/>
        <v>0</v>
      </c>
      <c r="X9" s="98"/>
    </row>
    <row r="10" spans="1:24" ht="15.75" customHeight="1" thickBot="1" thickTop="1">
      <c r="A10" s="51"/>
      <c r="B10" s="4"/>
      <c r="C10" s="4"/>
      <c r="D10" s="4"/>
      <c r="E10" s="7"/>
      <c r="F10" s="7"/>
      <c r="G10" s="86"/>
      <c r="H10" s="126"/>
      <c r="I10" s="55"/>
      <c r="J10" s="55"/>
      <c r="K10" s="55"/>
      <c r="L10" s="55"/>
      <c r="M10" s="55"/>
      <c r="N10" s="55"/>
      <c r="O10" s="95"/>
      <c r="P10" s="94">
        <f t="shared" si="1"/>
        <v>0</v>
      </c>
      <c r="Q10" s="92"/>
      <c r="R10" s="55"/>
      <c r="S10" s="55"/>
      <c r="T10" s="55"/>
      <c r="U10" s="95"/>
      <c r="V10" s="97">
        <f t="shared" si="0"/>
        <v>0</v>
      </c>
      <c r="W10" s="100">
        <f t="shared" si="2"/>
        <v>0</v>
      </c>
      <c r="X10" s="98"/>
    </row>
    <row r="11" spans="1:24" ht="15.75" customHeight="1" thickBot="1" thickTop="1">
      <c r="A11" s="51"/>
      <c r="B11" s="4"/>
      <c r="C11" s="4"/>
      <c r="D11" s="61"/>
      <c r="E11" s="7"/>
      <c r="F11" s="7"/>
      <c r="G11" s="81"/>
      <c r="H11" s="126"/>
      <c r="I11" s="55"/>
      <c r="J11" s="55"/>
      <c r="K11" s="55"/>
      <c r="L11" s="55"/>
      <c r="M11" s="55"/>
      <c r="N11" s="55"/>
      <c r="O11" s="95"/>
      <c r="P11" s="94">
        <f t="shared" si="1"/>
        <v>0</v>
      </c>
      <c r="Q11" s="92"/>
      <c r="R11" s="55"/>
      <c r="S11" s="55"/>
      <c r="T11" s="55"/>
      <c r="U11" s="95"/>
      <c r="V11" s="97">
        <f t="shared" si="0"/>
        <v>0</v>
      </c>
      <c r="W11" s="100">
        <f t="shared" si="2"/>
        <v>0</v>
      </c>
      <c r="X11" s="98"/>
    </row>
    <row r="12" spans="1:24" ht="15.75" customHeight="1" thickBot="1" thickTop="1">
      <c r="A12" s="51"/>
      <c r="B12" s="4"/>
      <c r="C12" s="4"/>
      <c r="D12" s="4"/>
      <c r="E12" s="7"/>
      <c r="F12" s="7"/>
      <c r="G12" s="81"/>
      <c r="H12" s="126"/>
      <c r="I12" s="55"/>
      <c r="J12" s="55"/>
      <c r="K12" s="55"/>
      <c r="L12" s="55"/>
      <c r="M12" s="55"/>
      <c r="N12" s="55"/>
      <c r="O12" s="95"/>
      <c r="P12" s="94">
        <f t="shared" si="1"/>
        <v>0</v>
      </c>
      <c r="Q12" s="92"/>
      <c r="R12" s="55"/>
      <c r="S12" s="55"/>
      <c r="T12" s="55"/>
      <c r="U12" s="95"/>
      <c r="V12" s="97">
        <f t="shared" si="0"/>
        <v>0</v>
      </c>
      <c r="W12" s="100">
        <f t="shared" si="2"/>
        <v>0</v>
      </c>
      <c r="X12" s="98"/>
    </row>
    <row r="13" spans="1:24" ht="15.75" customHeight="1" thickBot="1" thickTop="1">
      <c r="A13" s="57"/>
      <c r="B13" s="34"/>
      <c r="C13" s="34"/>
      <c r="D13" s="34"/>
      <c r="E13" s="58"/>
      <c r="F13" s="58"/>
      <c r="G13" s="91"/>
      <c r="H13" s="180"/>
      <c r="I13" s="181"/>
      <c r="J13" s="181"/>
      <c r="K13" s="181"/>
      <c r="L13" s="181"/>
      <c r="M13" s="181"/>
      <c r="N13" s="181"/>
      <c r="O13" s="182"/>
      <c r="P13" s="183">
        <f t="shared" si="1"/>
        <v>0</v>
      </c>
      <c r="Q13" s="184"/>
      <c r="R13" s="181"/>
      <c r="S13" s="181"/>
      <c r="T13" s="181"/>
      <c r="U13" s="182"/>
      <c r="V13" s="185">
        <f t="shared" si="0"/>
        <v>0</v>
      </c>
      <c r="W13" s="186">
        <f t="shared" si="2"/>
        <v>0</v>
      </c>
      <c r="X13" s="187"/>
    </row>
    <row r="14" ht="13.5" thickTop="1"/>
  </sheetData>
  <sheetProtection/>
  <printOptions horizontalCentered="1"/>
  <pageMargins left="0.2362204724409449" right="0.56" top="1.22" bottom="0.14" header="0.28" footer="0.03937007874015748"/>
  <pageSetup horizontalDpi="180" verticalDpi="180" orientation="landscape" paperSize="9" scale="93" r:id="rId1"/>
  <headerFooter alignWithMargins="0">
    <oddHeader>&amp;L&amp;"Arial CE,Tučné"PODZIMNÍ ZÁVOD&amp;C&amp;"Arial CE,Tučné"KATEGORIE IPO1&amp;R&amp;"Arial CE,Tučné"28.září 2013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C13"/>
  <sheetViews>
    <sheetView zoomScaleSheetLayoutView="80" zoomScalePageLayoutView="0" workbookViewId="0" topLeftCell="A1">
      <selection activeCell="A3" sqref="A3:AE7"/>
    </sheetView>
  </sheetViews>
  <sheetFormatPr defaultColWidth="9.00390625" defaultRowHeight="12.75"/>
  <cols>
    <col min="1" max="1" width="3.125" style="0" customWidth="1"/>
    <col min="2" max="2" width="13.75390625" style="0" customWidth="1"/>
    <col min="3" max="3" width="10.375" style="0" customWidth="1"/>
    <col min="4" max="4" width="27.25390625" style="0" customWidth="1"/>
    <col min="5" max="6" width="6.625" style="68" customWidth="1"/>
    <col min="7" max="7" width="17.25390625" style="68" customWidth="1"/>
    <col min="8" max="8" width="3.25390625" style="0" customWidth="1"/>
    <col min="9" max="17" width="3.125" style="0" customWidth="1"/>
    <col min="18" max="18" width="4.25390625" style="0" customWidth="1"/>
    <col min="19" max="23" width="3.25390625" style="0" customWidth="1"/>
    <col min="24" max="24" width="2.75390625" style="0" customWidth="1"/>
    <col min="25" max="25" width="3.25390625" style="0" customWidth="1"/>
    <col min="26" max="26" width="2.625" style="0" customWidth="1"/>
    <col min="27" max="27" width="3.25390625" style="0" customWidth="1"/>
    <col min="28" max="28" width="2.75390625" style="0" customWidth="1"/>
    <col min="29" max="30" width="4.25390625" style="0" customWidth="1"/>
    <col min="31" max="31" width="3.375" style="0" customWidth="1"/>
  </cols>
  <sheetData>
    <row r="1" spans="1:237" s="2" customFormat="1" ht="258" thickBot="1" thickTop="1">
      <c r="A1" s="24" t="s">
        <v>0</v>
      </c>
      <c r="B1" s="25" t="s">
        <v>1</v>
      </c>
      <c r="C1" s="20"/>
      <c r="D1" s="19" t="s">
        <v>2</v>
      </c>
      <c r="E1" s="66" t="s">
        <v>3</v>
      </c>
      <c r="F1" s="83" t="s">
        <v>38</v>
      </c>
      <c r="G1" s="77" t="s">
        <v>17</v>
      </c>
      <c r="H1" s="14" t="s">
        <v>4</v>
      </c>
      <c r="I1" s="13" t="s">
        <v>14</v>
      </c>
      <c r="J1" s="12" t="s">
        <v>10</v>
      </c>
      <c r="K1" s="12" t="s">
        <v>23</v>
      </c>
      <c r="L1" s="12" t="s">
        <v>24</v>
      </c>
      <c r="M1" s="13" t="s">
        <v>5</v>
      </c>
      <c r="N1" s="13" t="s">
        <v>25</v>
      </c>
      <c r="O1" s="13" t="s">
        <v>26</v>
      </c>
      <c r="P1" s="13" t="s">
        <v>27</v>
      </c>
      <c r="Q1" s="13" t="s">
        <v>13</v>
      </c>
      <c r="R1" s="28" t="s">
        <v>16</v>
      </c>
      <c r="S1" s="11" t="s">
        <v>20</v>
      </c>
      <c r="T1" s="12" t="s">
        <v>6</v>
      </c>
      <c r="U1" s="12" t="s">
        <v>11</v>
      </c>
      <c r="V1" s="12" t="s">
        <v>28</v>
      </c>
      <c r="W1" s="13" t="s">
        <v>21</v>
      </c>
      <c r="X1" s="14" t="s">
        <v>12</v>
      </c>
      <c r="Y1" s="14" t="s">
        <v>22</v>
      </c>
      <c r="Z1" s="11" t="s">
        <v>12</v>
      </c>
      <c r="AA1" s="13" t="s">
        <v>29</v>
      </c>
      <c r="AB1" s="41" t="s">
        <v>12</v>
      </c>
      <c r="AC1" s="28" t="s">
        <v>19</v>
      </c>
      <c r="AD1" s="30" t="s">
        <v>8</v>
      </c>
      <c r="AE1" s="32" t="s">
        <v>9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</row>
    <row r="2" spans="1:237" ht="14.25" thickBot="1" thickTop="1">
      <c r="A2" s="26"/>
      <c r="B2" s="27"/>
      <c r="C2" s="22"/>
      <c r="D2" s="22"/>
      <c r="E2" s="67"/>
      <c r="F2" s="84"/>
      <c r="G2" s="78"/>
      <c r="H2" s="15">
        <v>10</v>
      </c>
      <c r="I2" s="18">
        <v>10</v>
      </c>
      <c r="J2" s="16">
        <v>10</v>
      </c>
      <c r="K2" s="17">
        <v>10</v>
      </c>
      <c r="L2" s="17">
        <v>10</v>
      </c>
      <c r="M2" s="17">
        <v>10</v>
      </c>
      <c r="N2" s="17">
        <v>10</v>
      </c>
      <c r="O2" s="17">
        <v>10</v>
      </c>
      <c r="P2" s="17">
        <v>10</v>
      </c>
      <c r="Q2" s="17">
        <v>10</v>
      </c>
      <c r="R2" s="29">
        <v>100</v>
      </c>
      <c r="S2" s="15">
        <v>10</v>
      </c>
      <c r="T2" s="16">
        <v>10</v>
      </c>
      <c r="U2" s="17">
        <v>10</v>
      </c>
      <c r="V2" s="17">
        <v>10</v>
      </c>
      <c r="W2" s="36" t="s">
        <v>30</v>
      </c>
      <c r="X2" s="36" t="s">
        <v>31</v>
      </c>
      <c r="Y2" s="36" t="s">
        <v>30</v>
      </c>
      <c r="Z2" s="37" t="s">
        <v>31</v>
      </c>
      <c r="AA2" s="36" t="s">
        <v>30</v>
      </c>
      <c r="AB2" s="37" t="s">
        <v>31</v>
      </c>
      <c r="AC2" s="29">
        <v>100</v>
      </c>
      <c r="AD2" s="31">
        <v>100</v>
      </c>
      <c r="AE2" s="33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</row>
    <row r="3" spans="1:31" ht="15.75" customHeight="1">
      <c r="A3" s="200">
        <v>3</v>
      </c>
      <c r="B3" s="192" t="s">
        <v>123</v>
      </c>
      <c r="C3" s="4" t="s">
        <v>124</v>
      </c>
      <c r="D3" s="4" t="s">
        <v>126</v>
      </c>
      <c r="E3" s="7" t="s">
        <v>77</v>
      </c>
      <c r="F3" s="86" t="s">
        <v>97</v>
      </c>
      <c r="G3" s="86" t="s">
        <v>69</v>
      </c>
      <c r="H3" s="126">
        <v>10</v>
      </c>
      <c r="I3" s="55">
        <v>9</v>
      </c>
      <c r="J3" s="5">
        <v>9</v>
      </c>
      <c r="K3" s="5">
        <v>9</v>
      </c>
      <c r="L3" s="5">
        <v>6</v>
      </c>
      <c r="M3" s="5">
        <v>7</v>
      </c>
      <c r="N3" s="5">
        <v>8</v>
      </c>
      <c r="O3" s="5">
        <v>9</v>
      </c>
      <c r="P3" s="5">
        <v>9</v>
      </c>
      <c r="Q3" s="47">
        <v>10</v>
      </c>
      <c r="R3" s="6">
        <f aca="true" t="shared" si="0" ref="R3:R10">Q3+P3+O3+N3+M3+L3+K3+J3+I3+H3</f>
        <v>86</v>
      </c>
      <c r="S3" s="5">
        <v>10</v>
      </c>
      <c r="T3" s="5">
        <v>8</v>
      </c>
      <c r="U3" s="5">
        <v>9</v>
      </c>
      <c r="V3" s="5">
        <v>10</v>
      </c>
      <c r="W3" s="38" t="s">
        <v>30</v>
      </c>
      <c r="X3" s="38" t="s">
        <v>31</v>
      </c>
      <c r="Y3" s="42">
        <v>13</v>
      </c>
      <c r="Z3" s="42">
        <v>5</v>
      </c>
      <c r="AA3" s="42">
        <v>15</v>
      </c>
      <c r="AB3" s="43">
        <v>5</v>
      </c>
      <c r="AC3" s="62">
        <f aca="true" t="shared" si="1" ref="AC3:AC13">AB3+AA3+Z3+Y3+X3+W3+V3+U3+T3+S3</f>
        <v>95</v>
      </c>
      <c r="AD3" s="63">
        <f aca="true" t="shared" si="2" ref="AD3:AD13">SUM(R3+AC3)</f>
        <v>181</v>
      </c>
      <c r="AE3" s="9">
        <v>1</v>
      </c>
    </row>
    <row r="4" spans="1:31" ht="15.75" customHeight="1">
      <c r="A4" s="88">
        <v>4</v>
      </c>
      <c r="B4" s="192" t="s">
        <v>94</v>
      </c>
      <c r="C4" s="4" t="s">
        <v>95</v>
      </c>
      <c r="D4" s="4" t="s">
        <v>96</v>
      </c>
      <c r="E4" s="7" t="s">
        <v>77</v>
      </c>
      <c r="F4" s="7" t="s">
        <v>89</v>
      </c>
      <c r="G4" s="139" t="s">
        <v>69</v>
      </c>
      <c r="H4" s="127">
        <v>9</v>
      </c>
      <c r="I4" s="5">
        <v>10</v>
      </c>
      <c r="J4" s="5">
        <v>10</v>
      </c>
      <c r="K4" s="5">
        <v>10</v>
      </c>
      <c r="L4" s="5">
        <v>9</v>
      </c>
      <c r="M4" s="5">
        <v>2</v>
      </c>
      <c r="N4" s="5">
        <v>9</v>
      </c>
      <c r="O4" s="5">
        <v>10</v>
      </c>
      <c r="P4" s="5">
        <v>9</v>
      </c>
      <c r="Q4" s="47">
        <v>10</v>
      </c>
      <c r="R4" s="6">
        <f t="shared" si="0"/>
        <v>88</v>
      </c>
      <c r="S4" s="5">
        <v>4</v>
      </c>
      <c r="T4" s="5">
        <v>9</v>
      </c>
      <c r="U4" s="5">
        <v>8</v>
      </c>
      <c r="V4" s="5">
        <v>10</v>
      </c>
      <c r="W4" s="38" t="s">
        <v>140</v>
      </c>
      <c r="X4" s="38" t="s">
        <v>141</v>
      </c>
      <c r="Y4" s="42">
        <v>12</v>
      </c>
      <c r="Z4" s="42">
        <v>5</v>
      </c>
      <c r="AA4" s="42">
        <v>14</v>
      </c>
      <c r="AB4" s="43">
        <v>4</v>
      </c>
      <c r="AC4" s="62">
        <f t="shared" si="1"/>
        <v>84</v>
      </c>
      <c r="AD4" s="63">
        <f t="shared" si="2"/>
        <v>172</v>
      </c>
      <c r="AE4" s="9">
        <v>2</v>
      </c>
    </row>
    <row r="5" spans="1:31" ht="15.75" customHeight="1">
      <c r="A5" s="88">
        <v>2</v>
      </c>
      <c r="B5" s="193" t="s">
        <v>74</v>
      </c>
      <c r="C5" s="138" t="s">
        <v>75</v>
      </c>
      <c r="D5" s="138" t="s">
        <v>76</v>
      </c>
      <c r="E5" s="133" t="s">
        <v>77</v>
      </c>
      <c r="F5" s="148" t="s">
        <v>68</v>
      </c>
      <c r="G5" s="148" t="s">
        <v>69</v>
      </c>
      <c r="H5" s="127">
        <v>8</v>
      </c>
      <c r="I5" s="5">
        <v>7</v>
      </c>
      <c r="J5" s="5">
        <v>8</v>
      </c>
      <c r="K5" s="5">
        <v>8</v>
      </c>
      <c r="L5" s="5">
        <v>8</v>
      </c>
      <c r="M5" s="5">
        <v>4</v>
      </c>
      <c r="N5" s="5">
        <v>10</v>
      </c>
      <c r="O5" s="5">
        <v>10</v>
      </c>
      <c r="P5" s="5">
        <v>10</v>
      </c>
      <c r="Q5" s="47">
        <v>7</v>
      </c>
      <c r="R5" s="6">
        <f t="shared" si="0"/>
        <v>80</v>
      </c>
      <c r="S5" s="5">
        <v>10</v>
      </c>
      <c r="T5" s="5">
        <v>9</v>
      </c>
      <c r="U5" s="5">
        <v>6</v>
      </c>
      <c r="V5" s="5">
        <v>10</v>
      </c>
      <c r="W5" s="38" t="s">
        <v>30</v>
      </c>
      <c r="X5" s="38" t="s">
        <v>139</v>
      </c>
      <c r="Y5" s="42">
        <v>12</v>
      </c>
      <c r="Z5" s="42">
        <v>5</v>
      </c>
      <c r="AA5" s="42">
        <v>15</v>
      </c>
      <c r="AB5" s="49">
        <v>1</v>
      </c>
      <c r="AC5" s="62">
        <f t="shared" si="1"/>
        <v>86</v>
      </c>
      <c r="AD5" s="63">
        <f t="shared" si="2"/>
        <v>166</v>
      </c>
      <c r="AE5" s="9">
        <v>3</v>
      </c>
    </row>
    <row r="6" spans="1:31" ht="15.75" customHeight="1">
      <c r="A6" s="88">
        <v>1</v>
      </c>
      <c r="B6" s="193" t="s">
        <v>86</v>
      </c>
      <c r="C6" s="138" t="s">
        <v>87</v>
      </c>
      <c r="D6" s="138" t="s">
        <v>88</v>
      </c>
      <c r="E6" s="133" t="s">
        <v>77</v>
      </c>
      <c r="F6" s="148" t="s">
        <v>89</v>
      </c>
      <c r="G6" s="148" t="s">
        <v>69</v>
      </c>
      <c r="H6" s="127">
        <v>0</v>
      </c>
      <c r="I6" s="5">
        <v>6</v>
      </c>
      <c r="J6" s="5">
        <v>8</v>
      </c>
      <c r="K6" s="5">
        <v>8</v>
      </c>
      <c r="L6" s="5">
        <v>8</v>
      </c>
      <c r="M6" s="5">
        <v>4</v>
      </c>
      <c r="N6" s="5">
        <v>8</v>
      </c>
      <c r="O6" s="5">
        <v>10</v>
      </c>
      <c r="P6" s="5">
        <v>8</v>
      </c>
      <c r="Q6" s="47">
        <v>10</v>
      </c>
      <c r="R6" s="6">
        <f t="shared" si="0"/>
        <v>70</v>
      </c>
      <c r="S6" s="46">
        <v>9</v>
      </c>
      <c r="T6" s="5">
        <v>9</v>
      </c>
      <c r="U6" s="5">
        <v>8</v>
      </c>
      <c r="V6" s="5">
        <v>10</v>
      </c>
      <c r="W6" s="38" t="s">
        <v>138</v>
      </c>
      <c r="X6" s="38" t="s">
        <v>31</v>
      </c>
      <c r="Y6" s="42">
        <v>14</v>
      </c>
      <c r="Z6" s="42">
        <v>4</v>
      </c>
      <c r="AA6" s="42">
        <v>12</v>
      </c>
      <c r="AB6" s="49">
        <v>3</v>
      </c>
      <c r="AC6" s="62">
        <f t="shared" si="1"/>
        <v>86</v>
      </c>
      <c r="AD6" s="63">
        <f t="shared" si="2"/>
        <v>156</v>
      </c>
      <c r="AE6" s="82">
        <v>4</v>
      </c>
    </row>
    <row r="7" spans="1:31" ht="15.75" customHeight="1">
      <c r="A7" s="88">
        <v>5</v>
      </c>
      <c r="B7" s="192" t="s">
        <v>115</v>
      </c>
      <c r="C7" s="4" t="s">
        <v>116</v>
      </c>
      <c r="D7" s="4" t="s">
        <v>117</v>
      </c>
      <c r="E7" s="7" t="s">
        <v>77</v>
      </c>
      <c r="F7" s="86" t="s">
        <v>68</v>
      </c>
      <c r="G7" s="86" t="s">
        <v>118</v>
      </c>
      <c r="H7" s="127">
        <v>7</v>
      </c>
      <c r="I7" s="5">
        <v>10</v>
      </c>
      <c r="J7" s="5">
        <v>10</v>
      </c>
      <c r="K7" s="5">
        <v>9</v>
      </c>
      <c r="L7" s="5">
        <v>9</v>
      </c>
      <c r="M7" s="5">
        <v>7</v>
      </c>
      <c r="N7" s="5">
        <v>7</v>
      </c>
      <c r="O7" s="5">
        <v>9</v>
      </c>
      <c r="P7" s="5">
        <v>10</v>
      </c>
      <c r="Q7" s="47">
        <v>0</v>
      </c>
      <c r="R7" s="6">
        <f t="shared" si="0"/>
        <v>78</v>
      </c>
      <c r="S7" s="46">
        <v>8</v>
      </c>
      <c r="T7" s="5">
        <v>8</v>
      </c>
      <c r="U7" s="5">
        <v>7</v>
      </c>
      <c r="V7" s="5">
        <v>9</v>
      </c>
      <c r="W7" s="38" t="s">
        <v>142</v>
      </c>
      <c r="X7" s="38" t="s">
        <v>142</v>
      </c>
      <c r="Y7" s="42">
        <v>0</v>
      </c>
      <c r="Z7" s="42">
        <v>0</v>
      </c>
      <c r="AA7" s="42">
        <v>15</v>
      </c>
      <c r="AB7" s="49">
        <v>2</v>
      </c>
      <c r="AC7" s="62">
        <f t="shared" si="1"/>
        <v>49</v>
      </c>
      <c r="AD7" s="63">
        <f t="shared" si="2"/>
        <v>127</v>
      </c>
      <c r="AE7" s="82">
        <v>5</v>
      </c>
    </row>
    <row r="8" spans="1:32" ht="15.75" customHeight="1">
      <c r="A8" s="142"/>
      <c r="B8" s="192"/>
      <c r="C8" s="4"/>
      <c r="D8" s="4"/>
      <c r="E8" s="7"/>
      <c r="F8" s="7"/>
      <c r="G8" s="139"/>
      <c r="H8" s="46"/>
      <c r="I8" s="5"/>
      <c r="J8" s="5"/>
      <c r="K8" s="5"/>
      <c r="L8" s="5"/>
      <c r="M8" s="5"/>
      <c r="N8" s="5"/>
      <c r="O8" s="5"/>
      <c r="P8" s="5"/>
      <c r="Q8" s="47"/>
      <c r="R8" s="6">
        <f t="shared" si="0"/>
        <v>0</v>
      </c>
      <c r="S8" s="46"/>
      <c r="T8" s="5"/>
      <c r="U8" s="5"/>
      <c r="V8" s="5"/>
      <c r="W8" s="38"/>
      <c r="X8" s="38"/>
      <c r="Y8" s="42"/>
      <c r="Z8" s="42"/>
      <c r="AA8" s="42"/>
      <c r="AB8" s="49"/>
      <c r="AC8" s="62">
        <f t="shared" si="1"/>
        <v>0</v>
      </c>
      <c r="AD8" s="63">
        <f t="shared" si="2"/>
        <v>0</v>
      </c>
      <c r="AE8" s="82"/>
      <c r="AF8" s="35"/>
    </row>
    <row r="9" spans="1:31" ht="15.75" customHeight="1">
      <c r="A9" s="141"/>
      <c r="B9" s="192"/>
      <c r="C9" s="4"/>
      <c r="D9" s="4"/>
      <c r="E9" s="7"/>
      <c r="F9" s="7"/>
      <c r="G9" s="139"/>
      <c r="H9" s="46"/>
      <c r="I9" s="5"/>
      <c r="J9" s="5"/>
      <c r="K9" s="5"/>
      <c r="L9" s="5"/>
      <c r="M9" s="5"/>
      <c r="N9" s="5"/>
      <c r="O9" s="5"/>
      <c r="P9" s="5"/>
      <c r="Q9" s="47"/>
      <c r="R9" s="6">
        <f t="shared" si="0"/>
        <v>0</v>
      </c>
      <c r="S9" s="46"/>
      <c r="T9" s="5"/>
      <c r="U9" s="5"/>
      <c r="V9" s="5"/>
      <c r="W9" s="38"/>
      <c r="X9" s="38"/>
      <c r="Y9" s="42"/>
      <c r="Z9" s="42"/>
      <c r="AA9" s="42"/>
      <c r="AB9" s="49"/>
      <c r="AC9" s="62">
        <f t="shared" si="1"/>
        <v>0</v>
      </c>
      <c r="AD9" s="63">
        <f t="shared" si="2"/>
        <v>0</v>
      </c>
      <c r="AE9" s="82"/>
    </row>
    <row r="10" spans="1:31" ht="15.75" customHeight="1">
      <c r="A10" s="141"/>
      <c r="B10" s="192"/>
      <c r="C10" s="4"/>
      <c r="D10" s="4"/>
      <c r="E10" s="7"/>
      <c r="F10" s="86"/>
      <c r="G10" s="139"/>
      <c r="H10" s="127"/>
      <c r="I10" s="5"/>
      <c r="J10" s="5"/>
      <c r="K10" s="5"/>
      <c r="L10" s="5"/>
      <c r="M10" s="5"/>
      <c r="N10" s="5"/>
      <c r="O10" s="5"/>
      <c r="P10" s="5"/>
      <c r="Q10" s="47"/>
      <c r="R10" s="6">
        <f t="shared" si="0"/>
        <v>0</v>
      </c>
      <c r="S10" s="5"/>
      <c r="T10" s="5"/>
      <c r="U10" s="5"/>
      <c r="V10" s="5"/>
      <c r="W10" s="38"/>
      <c r="X10" s="38"/>
      <c r="Y10" s="42"/>
      <c r="Z10" s="42"/>
      <c r="AA10" s="42"/>
      <c r="AB10" s="49"/>
      <c r="AC10" s="62">
        <f t="shared" si="1"/>
        <v>0</v>
      </c>
      <c r="AD10" s="63">
        <f t="shared" si="2"/>
        <v>0</v>
      </c>
      <c r="AE10" s="9"/>
    </row>
    <row r="11" spans="1:31" ht="15.75" customHeight="1">
      <c r="A11" s="88"/>
      <c r="B11" s="192"/>
      <c r="C11" s="4"/>
      <c r="D11" s="4"/>
      <c r="E11" s="7"/>
      <c r="F11" s="86"/>
      <c r="G11" s="86"/>
      <c r="H11" s="127"/>
      <c r="I11" s="5"/>
      <c r="J11" s="5"/>
      <c r="K11" s="5"/>
      <c r="L11" s="5"/>
      <c r="M11" s="5"/>
      <c r="N11" s="5"/>
      <c r="O11" s="5"/>
      <c r="P11" s="5"/>
      <c r="Q11" s="47"/>
      <c r="R11" s="6">
        <v>0</v>
      </c>
      <c r="S11" s="46"/>
      <c r="T11" s="5"/>
      <c r="U11" s="5"/>
      <c r="V11" s="5"/>
      <c r="W11" s="38"/>
      <c r="X11" s="38"/>
      <c r="Y11" s="42"/>
      <c r="Z11" s="42"/>
      <c r="AA11" s="42"/>
      <c r="AB11" s="49"/>
      <c r="AC11" s="62">
        <f t="shared" si="1"/>
        <v>0</v>
      </c>
      <c r="AD11" s="63">
        <f t="shared" si="2"/>
        <v>0</v>
      </c>
      <c r="AE11" s="82"/>
    </row>
    <row r="12" spans="1:31" ht="15.75" customHeight="1">
      <c r="A12" s="52"/>
      <c r="B12" s="192"/>
      <c r="C12" s="4"/>
      <c r="D12" s="4"/>
      <c r="E12" s="7"/>
      <c r="F12" s="86"/>
      <c r="G12" s="81"/>
      <c r="H12" s="127"/>
      <c r="I12" s="5"/>
      <c r="J12" s="5"/>
      <c r="K12" s="5"/>
      <c r="L12" s="5"/>
      <c r="M12" s="5"/>
      <c r="N12" s="5"/>
      <c r="O12" s="5"/>
      <c r="P12" s="5"/>
      <c r="Q12" s="47"/>
      <c r="R12" s="6">
        <f>Q12+P12+O12+N12+M12+L12+K12+J12+I12+H12</f>
        <v>0</v>
      </c>
      <c r="S12" s="46"/>
      <c r="T12" s="5"/>
      <c r="U12" s="5"/>
      <c r="V12" s="5"/>
      <c r="W12" s="38"/>
      <c r="X12" s="38"/>
      <c r="Y12" s="42"/>
      <c r="Z12" s="42"/>
      <c r="AA12" s="42"/>
      <c r="AB12" s="49"/>
      <c r="AC12" s="62">
        <f t="shared" si="1"/>
        <v>0</v>
      </c>
      <c r="AD12" s="63">
        <f t="shared" si="2"/>
        <v>0</v>
      </c>
      <c r="AE12" s="82"/>
    </row>
    <row r="13" spans="1:31" ht="15.75" customHeight="1">
      <c r="A13" s="52"/>
      <c r="B13" s="192"/>
      <c r="C13" s="4"/>
      <c r="D13" s="4"/>
      <c r="E13" s="7"/>
      <c r="F13" s="86"/>
      <c r="G13" s="81"/>
      <c r="H13" s="127"/>
      <c r="I13" s="5"/>
      <c r="J13" s="5"/>
      <c r="K13" s="5"/>
      <c r="L13" s="5"/>
      <c r="M13" s="5"/>
      <c r="N13" s="5"/>
      <c r="O13" s="5"/>
      <c r="P13" s="5"/>
      <c r="Q13" s="47"/>
      <c r="R13" s="6">
        <f>Q13+P13+O13+N13+M13+L13+K13+J13+I13+H13</f>
        <v>0</v>
      </c>
      <c r="S13" s="46"/>
      <c r="T13" s="5"/>
      <c r="U13" s="5"/>
      <c r="V13" s="5"/>
      <c r="W13" s="38"/>
      <c r="X13" s="38"/>
      <c r="Y13" s="42"/>
      <c r="Z13" s="42"/>
      <c r="AA13" s="42"/>
      <c r="AB13" s="49"/>
      <c r="AC13" s="62">
        <f t="shared" si="1"/>
        <v>0</v>
      </c>
      <c r="AD13" s="63">
        <f t="shared" si="2"/>
        <v>0</v>
      </c>
      <c r="AE13" s="82"/>
    </row>
  </sheetData>
  <sheetProtection/>
  <printOptions horizontalCentered="1"/>
  <pageMargins left="0.16" right="0.56" top="1.3" bottom="0.14" header="0.34" footer="0.03937007874015748"/>
  <pageSetup horizontalDpi="180" verticalDpi="180" orientation="landscape" paperSize="9" scale="87" r:id="rId1"/>
  <headerFooter alignWithMargins="0">
    <oddHeader>&amp;L&amp;"Arial CE,Tučné"PODZIMNÍ ZÁVOD&amp;C&amp;"Arial CE,Tučné"KATEGORIE ZVV1&amp;R&amp;"Arial CE,Tučné"28.září 2013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Z11"/>
  <sheetViews>
    <sheetView zoomScaleSheetLayoutView="80" zoomScalePageLayoutView="0" workbookViewId="0" topLeftCell="A1">
      <selection activeCell="A3" sqref="A3:AE5"/>
    </sheetView>
  </sheetViews>
  <sheetFormatPr defaultColWidth="9.00390625" defaultRowHeight="12.75"/>
  <cols>
    <col min="1" max="1" width="3.125" style="0" customWidth="1"/>
    <col min="2" max="2" width="12.75390625" style="0" customWidth="1"/>
    <col min="3" max="3" width="10.25390625" style="0" customWidth="1"/>
    <col min="4" max="4" width="23.00390625" style="0" customWidth="1"/>
    <col min="5" max="6" width="6.25390625" style="68" customWidth="1"/>
    <col min="7" max="7" width="16.375" style="68" customWidth="1"/>
    <col min="8" max="15" width="3.125" style="0" customWidth="1"/>
    <col min="16" max="16" width="3.25390625" style="0" customWidth="1"/>
    <col min="17" max="17" width="3.125" style="0" customWidth="1"/>
    <col min="18" max="18" width="4.25390625" style="0" customWidth="1"/>
    <col min="19" max="23" width="3.25390625" style="0" customWidth="1"/>
    <col min="24" max="24" width="2.75390625" style="0" customWidth="1"/>
    <col min="25" max="25" width="3.25390625" style="0" customWidth="1"/>
    <col min="26" max="26" width="2.625" style="0" customWidth="1"/>
    <col min="27" max="27" width="3.25390625" style="0" customWidth="1"/>
    <col min="28" max="28" width="2.75390625" style="0" customWidth="1"/>
    <col min="29" max="30" width="4.25390625" style="0" customWidth="1"/>
    <col min="31" max="31" width="3.375" style="0" customWidth="1"/>
  </cols>
  <sheetData>
    <row r="1" spans="1:234" s="2" customFormat="1" ht="258" thickBot="1" thickTop="1">
      <c r="A1" s="24" t="s">
        <v>0</v>
      </c>
      <c r="B1" s="25" t="s">
        <v>1</v>
      </c>
      <c r="C1" s="20"/>
      <c r="D1" s="19" t="s">
        <v>2</v>
      </c>
      <c r="E1" s="66" t="s">
        <v>3</v>
      </c>
      <c r="F1" s="83" t="s">
        <v>38</v>
      </c>
      <c r="G1" s="77" t="s">
        <v>17</v>
      </c>
      <c r="H1" s="13" t="s">
        <v>15</v>
      </c>
      <c r="I1" s="12" t="s">
        <v>10</v>
      </c>
      <c r="J1" s="12" t="s">
        <v>23</v>
      </c>
      <c r="K1" s="12" t="s">
        <v>24</v>
      </c>
      <c r="L1" s="12" t="s">
        <v>33</v>
      </c>
      <c r="M1" s="13" t="s">
        <v>32</v>
      </c>
      <c r="N1" s="13" t="s">
        <v>34</v>
      </c>
      <c r="O1" s="13" t="s">
        <v>35</v>
      </c>
      <c r="P1" s="14" t="s">
        <v>4</v>
      </c>
      <c r="Q1" s="13" t="s">
        <v>13</v>
      </c>
      <c r="R1" s="28" t="s">
        <v>16</v>
      </c>
      <c r="S1" s="11" t="s">
        <v>20</v>
      </c>
      <c r="T1" s="12" t="s">
        <v>6</v>
      </c>
      <c r="U1" s="12" t="s">
        <v>7</v>
      </c>
      <c r="V1" s="12" t="s">
        <v>36</v>
      </c>
      <c r="W1" s="13" t="s">
        <v>21</v>
      </c>
      <c r="X1" s="14" t="s">
        <v>12</v>
      </c>
      <c r="Y1" s="14" t="s">
        <v>22</v>
      </c>
      <c r="Z1" s="11" t="s">
        <v>12</v>
      </c>
      <c r="AA1" s="13" t="s">
        <v>29</v>
      </c>
      <c r="AB1" s="41" t="s">
        <v>12</v>
      </c>
      <c r="AC1" s="28" t="s">
        <v>19</v>
      </c>
      <c r="AD1" s="30" t="s">
        <v>8</v>
      </c>
      <c r="AE1" s="32" t="s">
        <v>9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</row>
    <row r="2" spans="1:234" ht="14.25" thickBot="1" thickTop="1">
      <c r="A2" s="26"/>
      <c r="B2" s="27"/>
      <c r="C2" s="22"/>
      <c r="D2" s="22"/>
      <c r="E2" s="67"/>
      <c r="F2" s="84"/>
      <c r="G2" s="78"/>
      <c r="H2" s="18">
        <v>10</v>
      </c>
      <c r="I2" s="16">
        <v>10</v>
      </c>
      <c r="J2" s="17">
        <v>10</v>
      </c>
      <c r="K2" s="17">
        <v>10</v>
      </c>
      <c r="L2" s="17">
        <v>10</v>
      </c>
      <c r="M2" s="17">
        <v>10</v>
      </c>
      <c r="N2" s="17">
        <v>10</v>
      </c>
      <c r="O2" s="16">
        <v>10</v>
      </c>
      <c r="P2" s="15">
        <v>10</v>
      </c>
      <c r="Q2" s="17">
        <v>10</v>
      </c>
      <c r="R2" s="29">
        <v>100</v>
      </c>
      <c r="S2" s="15">
        <v>10</v>
      </c>
      <c r="T2" s="16">
        <v>10</v>
      </c>
      <c r="U2" s="17">
        <v>10</v>
      </c>
      <c r="V2" s="17">
        <v>10</v>
      </c>
      <c r="W2" s="64">
        <v>15</v>
      </c>
      <c r="X2" s="64">
        <v>5</v>
      </c>
      <c r="Y2" s="64">
        <v>15</v>
      </c>
      <c r="Z2" s="65">
        <v>5</v>
      </c>
      <c r="AA2" s="64">
        <v>15</v>
      </c>
      <c r="AB2" s="65">
        <v>5</v>
      </c>
      <c r="AC2" s="29">
        <v>100</v>
      </c>
      <c r="AD2" s="40">
        <v>100</v>
      </c>
      <c r="AE2" s="33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</row>
    <row r="3" spans="1:36" ht="15.75" customHeight="1" thickBot="1">
      <c r="A3" s="3">
        <v>3</v>
      </c>
      <c r="B3" s="107" t="s">
        <v>110</v>
      </c>
      <c r="C3" s="54" t="s">
        <v>111</v>
      </c>
      <c r="D3" s="4" t="s">
        <v>112</v>
      </c>
      <c r="E3" s="69" t="s">
        <v>77</v>
      </c>
      <c r="F3" s="56" t="s">
        <v>68</v>
      </c>
      <c r="G3" s="132" t="s">
        <v>69</v>
      </c>
      <c r="H3" s="46">
        <v>8</v>
      </c>
      <c r="I3" s="5">
        <v>8</v>
      </c>
      <c r="J3" s="5">
        <v>9</v>
      </c>
      <c r="K3" s="5">
        <v>10</v>
      </c>
      <c r="L3" s="5">
        <v>7</v>
      </c>
      <c r="M3" s="5">
        <v>2</v>
      </c>
      <c r="N3" s="5">
        <v>8</v>
      </c>
      <c r="O3" s="5">
        <v>10</v>
      </c>
      <c r="P3" s="5">
        <v>10</v>
      </c>
      <c r="Q3" s="5">
        <v>9</v>
      </c>
      <c r="R3" s="6">
        <f>Q3+P3+O3+N3+M3+L3+K3+J3+I3+H3</f>
        <v>81</v>
      </c>
      <c r="S3" s="5">
        <v>9</v>
      </c>
      <c r="T3" s="5">
        <v>9</v>
      </c>
      <c r="U3" s="5">
        <v>7</v>
      </c>
      <c r="V3" s="5">
        <v>9</v>
      </c>
      <c r="W3" s="42">
        <v>11</v>
      </c>
      <c r="X3" s="101">
        <v>5</v>
      </c>
      <c r="Y3" s="5">
        <v>13</v>
      </c>
      <c r="Z3" s="5">
        <v>5</v>
      </c>
      <c r="AA3" s="5">
        <v>11</v>
      </c>
      <c r="AB3" s="10">
        <v>5</v>
      </c>
      <c r="AC3" s="62">
        <f>AB3+AA3+Z3+Y3+X3+W3+V3+U3+T3+S3</f>
        <v>84</v>
      </c>
      <c r="AD3" s="39">
        <f>SUM(R3+AC3)</f>
        <v>165</v>
      </c>
      <c r="AE3" s="8">
        <v>1</v>
      </c>
      <c r="AJ3" s="60"/>
    </row>
    <row r="4" spans="1:31" ht="15.75" customHeight="1" thickBot="1">
      <c r="A4" s="3">
        <v>1</v>
      </c>
      <c r="B4" s="108" t="s">
        <v>102</v>
      </c>
      <c r="C4" s="4" t="s">
        <v>103</v>
      </c>
      <c r="D4" s="87" t="s">
        <v>104</v>
      </c>
      <c r="E4" s="69" t="s">
        <v>77</v>
      </c>
      <c r="F4" s="7" t="s">
        <v>68</v>
      </c>
      <c r="G4" s="132" t="s">
        <v>105</v>
      </c>
      <c r="H4" s="46">
        <v>6</v>
      </c>
      <c r="I4" s="5">
        <v>10</v>
      </c>
      <c r="J4" s="5">
        <v>7</v>
      </c>
      <c r="K4" s="5">
        <v>8</v>
      </c>
      <c r="L4" s="5">
        <v>9</v>
      </c>
      <c r="M4" s="5">
        <v>0</v>
      </c>
      <c r="N4" s="5">
        <v>9</v>
      </c>
      <c r="O4" s="5">
        <v>7</v>
      </c>
      <c r="P4" s="5">
        <v>9</v>
      </c>
      <c r="Q4" s="5">
        <v>10</v>
      </c>
      <c r="R4" s="6">
        <f>Q4+P4+O4+N4+M4+L4+K4+J4+I4+H4</f>
        <v>75</v>
      </c>
      <c r="S4" s="5">
        <v>6</v>
      </c>
      <c r="T4" s="5">
        <v>9</v>
      </c>
      <c r="U4" s="5">
        <v>6</v>
      </c>
      <c r="V4" s="5">
        <v>7</v>
      </c>
      <c r="W4" s="42">
        <v>12</v>
      </c>
      <c r="X4" s="42">
        <v>2</v>
      </c>
      <c r="Y4" s="5">
        <v>15</v>
      </c>
      <c r="Z4" s="5">
        <v>5</v>
      </c>
      <c r="AA4" s="5">
        <v>13</v>
      </c>
      <c r="AB4" s="10">
        <v>2</v>
      </c>
      <c r="AC4" s="62">
        <f>AB4+AA4+Z4+Y4+X4+W4+V4+U4+T4+S4</f>
        <v>77</v>
      </c>
      <c r="AD4" s="39">
        <f>SUM(R4+AC4)</f>
        <v>152</v>
      </c>
      <c r="AE4" s="8">
        <v>2</v>
      </c>
    </row>
    <row r="5" spans="1:31" ht="15.75" customHeight="1" thickBot="1">
      <c r="A5" s="3">
        <v>2</v>
      </c>
      <c r="B5" s="108" t="s">
        <v>131</v>
      </c>
      <c r="C5" s="4" t="s">
        <v>132</v>
      </c>
      <c r="D5" s="4" t="s">
        <v>133</v>
      </c>
      <c r="E5" s="69" t="s">
        <v>134</v>
      </c>
      <c r="F5" s="7" t="s">
        <v>97</v>
      </c>
      <c r="G5" s="132" t="s">
        <v>135</v>
      </c>
      <c r="H5" s="46">
        <v>8</v>
      </c>
      <c r="I5" s="5">
        <v>9</v>
      </c>
      <c r="J5" s="5">
        <v>10</v>
      </c>
      <c r="K5" s="5">
        <v>3</v>
      </c>
      <c r="L5" s="5">
        <v>9</v>
      </c>
      <c r="M5" s="5">
        <v>0</v>
      </c>
      <c r="N5" s="5">
        <v>9</v>
      </c>
      <c r="O5" s="5">
        <v>0</v>
      </c>
      <c r="P5" s="5">
        <v>7</v>
      </c>
      <c r="Q5" s="5">
        <v>8</v>
      </c>
      <c r="R5" s="6">
        <f>Q5+P5+O5+N5+M5+L5+K5+J5+I5+H5</f>
        <v>63</v>
      </c>
      <c r="S5" s="5">
        <v>10</v>
      </c>
      <c r="T5" s="5">
        <v>7</v>
      </c>
      <c r="U5" s="5">
        <v>7</v>
      </c>
      <c r="V5" s="5">
        <v>8</v>
      </c>
      <c r="W5" s="42">
        <v>11</v>
      </c>
      <c r="X5" s="42">
        <v>4</v>
      </c>
      <c r="Y5" s="5">
        <v>9</v>
      </c>
      <c r="Z5" s="5">
        <v>0</v>
      </c>
      <c r="AA5" s="5">
        <v>9</v>
      </c>
      <c r="AB5" s="10">
        <v>2</v>
      </c>
      <c r="AC5" s="62">
        <f>AB5+AA5+Z5+Y5+X5+W5+V5+U5+T5+S5</f>
        <v>67</v>
      </c>
      <c r="AD5" s="39">
        <f>SUM(R5+AC5)</f>
        <v>130</v>
      </c>
      <c r="AE5" s="8">
        <v>3</v>
      </c>
    </row>
    <row r="6" spans="1:31" ht="15.75" customHeight="1" thickBot="1">
      <c r="A6" s="3"/>
      <c r="B6" s="108"/>
      <c r="C6" s="4"/>
      <c r="D6" s="4"/>
      <c r="E6" s="69"/>
      <c r="F6" s="7"/>
      <c r="G6" s="132"/>
      <c r="H6" s="46"/>
      <c r="I6" s="5"/>
      <c r="J6" s="5"/>
      <c r="K6" s="5"/>
      <c r="L6" s="5"/>
      <c r="M6" s="5"/>
      <c r="N6" s="5"/>
      <c r="O6" s="5"/>
      <c r="P6" s="5"/>
      <c r="Q6" s="5"/>
      <c r="R6" s="6">
        <f aca="true" t="shared" si="0" ref="R6:R11">Q6+P6+O6+N6+M6+L6+K6+J6+I6+H6</f>
        <v>0</v>
      </c>
      <c r="S6" s="5"/>
      <c r="T6" s="5"/>
      <c r="U6" s="5"/>
      <c r="V6" s="5"/>
      <c r="W6" s="42"/>
      <c r="X6" s="42"/>
      <c r="Y6" s="5"/>
      <c r="Z6" s="5"/>
      <c r="AA6" s="5"/>
      <c r="AB6" s="10"/>
      <c r="AC6" s="62">
        <f aca="true" t="shared" si="1" ref="AC6:AC11">AB6+AA6+Z6+Y6+X6+W6+V6+U6+T6+S6</f>
        <v>0</v>
      </c>
      <c r="AD6" s="39">
        <f aca="true" t="shared" si="2" ref="AD6:AD11">SUM(R6+AC6)</f>
        <v>0</v>
      </c>
      <c r="AE6" s="8"/>
    </row>
    <row r="7" spans="1:31" ht="15.75" customHeight="1" thickBot="1">
      <c r="A7" s="44"/>
      <c r="B7" s="108"/>
      <c r="C7" s="4"/>
      <c r="D7" s="45"/>
      <c r="E7" s="75"/>
      <c r="F7" s="7"/>
      <c r="G7" s="135"/>
      <c r="H7" s="46"/>
      <c r="I7" s="5"/>
      <c r="J7" s="5"/>
      <c r="K7" s="5"/>
      <c r="L7" s="5"/>
      <c r="M7" s="5"/>
      <c r="N7" s="5"/>
      <c r="O7" s="5"/>
      <c r="P7" s="5"/>
      <c r="Q7" s="5"/>
      <c r="R7" s="6">
        <f t="shared" si="0"/>
        <v>0</v>
      </c>
      <c r="S7" s="5"/>
      <c r="T7" s="5"/>
      <c r="U7" s="5"/>
      <c r="V7" s="5"/>
      <c r="W7" s="42"/>
      <c r="X7" s="42"/>
      <c r="Y7" s="5"/>
      <c r="Z7" s="5"/>
      <c r="AA7" s="5"/>
      <c r="AB7" s="10"/>
      <c r="AC7" s="62">
        <f t="shared" si="1"/>
        <v>0</v>
      </c>
      <c r="AD7" s="39">
        <f t="shared" si="2"/>
        <v>0</v>
      </c>
      <c r="AE7" s="8"/>
    </row>
    <row r="8" spans="1:31" ht="15.75" customHeight="1" thickBot="1">
      <c r="A8" s="3"/>
      <c r="B8" s="108"/>
      <c r="C8" s="4"/>
      <c r="D8" s="4"/>
      <c r="E8" s="69"/>
      <c r="F8" s="7"/>
      <c r="G8" s="132"/>
      <c r="H8" s="46"/>
      <c r="I8" s="5"/>
      <c r="J8" s="5"/>
      <c r="K8" s="5"/>
      <c r="L8" s="5"/>
      <c r="M8" s="5"/>
      <c r="N8" s="5"/>
      <c r="O8" s="5"/>
      <c r="P8" s="5"/>
      <c r="Q8" s="5"/>
      <c r="R8" s="6">
        <f t="shared" si="0"/>
        <v>0</v>
      </c>
      <c r="S8" s="5"/>
      <c r="T8" s="5"/>
      <c r="U8" s="5"/>
      <c r="V8" s="5"/>
      <c r="W8" s="42"/>
      <c r="X8" s="42"/>
      <c r="Y8" s="5"/>
      <c r="Z8" s="5"/>
      <c r="AA8" s="5"/>
      <c r="AB8" s="10"/>
      <c r="AC8" s="62">
        <f t="shared" si="1"/>
        <v>0</v>
      </c>
      <c r="AD8" s="39">
        <f t="shared" si="2"/>
        <v>0</v>
      </c>
      <c r="AE8" s="8"/>
    </row>
    <row r="9" spans="1:31" ht="15.75" customHeight="1" thickBot="1">
      <c r="A9" s="3"/>
      <c r="B9" s="108"/>
      <c r="C9" s="4"/>
      <c r="D9" s="4"/>
      <c r="E9" s="69"/>
      <c r="F9" s="7"/>
      <c r="G9" s="79"/>
      <c r="H9" s="46"/>
      <c r="I9" s="5"/>
      <c r="J9" s="5"/>
      <c r="K9" s="5"/>
      <c r="L9" s="5"/>
      <c r="M9" s="5"/>
      <c r="N9" s="5"/>
      <c r="O9" s="5"/>
      <c r="P9" s="5"/>
      <c r="Q9" s="5"/>
      <c r="R9" s="6">
        <f t="shared" si="0"/>
        <v>0</v>
      </c>
      <c r="S9" s="5"/>
      <c r="T9" s="5"/>
      <c r="U9" s="5"/>
      <c r="V9" s="5"/>
      <c r="W9" s="42"/>
      <c r="X9" s="42"/>
      <c r="Y9" s="5"/>
      <c r="Z9" s="5"/>
      <c r="AA9" s="5"/>
      <c r="AB9" s="10"/>
      <c r="AC9" s="62">
        <f t="shared" si="1"/>
        <v>0</v>
      </c>
      <c r="AD9" s="39">
        <f t="shared" si="2"/>
        <v>0</v>
      </c>
      <c r="AE9" s="8"/>
    </row>
    <row r="10" spans="1:31" ht="15.75" customHeight="1" thickBot="1">
      <c r="A10" s="3"/>
      <c r="B10" s="108"/>
      <c r="C10" s="4"/>
      <c r="D10" s="4"/>
      <c r="E10" s="69"/>
      <c r="F10" s="7"/>
      <c r="G10" s="79"/>
      <c r="H10" s="46"/>
      <c r="I10" s="5"/>
      <c r="J10" s="5"/>
      <c r="K10" s="5"/>
      <c r="L10" s="5"/>
      <c r="M10" s="5"/>
      <c r="N10" s="5"/>
      <c r="O10" s="5"/>
      <c r="P10" s="5"/>
      <c r="Q10" s="5"/>
      <c r="R10" s="6">
        <f t="shared" si="0"/>
        <v>0</v>
      </c>
      <c r="S10" s="5"/>
      <c r="T10" s="5"/>
      <c r="U10" s="5"/>
      <c r="V10" s="5"/>
      <c r="W10" s="42"/>
      <c r="X10" s="42"/>
      <c r="Y10" s="5"/>
      <c r="Z10" s="5"/>
      <c r="AA10" s="5"/>
      <c r="AB10" s="10"/>
      <c r="AC10" s="62">
        <f t="shared" si="1"/>
        <v>0</v>
      </c>
      <c r="AD10" s="39">
        <f t="shared" si="2"/>
        <v>0</v>
      </c>
      <c r="AE10" s="8"/>
    </row>
    <row r="11" spans="1:31" ht="15.75" customHeight="1" thickBot="1">
      <c r="A11" s="53"/>
      <c r="B11" s="109"/>
      <c r="C11" s="48"/>
      <c r="D11" s="48"/>
      <c r="E11" s="76"/>
      <c r="F11" s="106"/>
      <c r="G11" s="80"/>
      <c r="H11" s="160"/>
      <c r="I11" s="161"/>
      <c r="J11" s="161"/>
      <c r="K11" s="161"/>
      <c r="L11" s="161"/>
      <c r="M11" s="161"/>
      <c r="N11" s="161"/>
      <c r="O11" s="161"/>
      <c r="P11" s="161"/>
      <c r="Q11" s="161"/>
      <c r="R11" s="162">
        <f t="shared" si="0"/>
        <v>0</v>
      </c>
      <c r="S11" s="161"/>
      <c r="T11" s="161"/>
      <c r="U11" s="161"/>
      <c r="V11" s="161"/>
      <c r="W11" s="163"/>
      <c r="X11" s="163"/>
      <c r="Y11" s="161"/>
      <c r="Z11" s="161"/>
      <c r="AA11" s="161"/>
      <c r="AB11" s="164"/>
      <c r="AC11" s="165">
        <f t="shared" si="1"/>
        <v>0</v>
      </c>
      <c r="AD11" s="166">
        <f t="shared" si="2"/>
        <v>0</v>
      </c>
      <c r="AE11" s="167"/>
    </row>
  </sheetData>
  <sheetProtection/>
  <printOptions horizontalCentered="1"/>
  <pageMargins left="0.16" right="0.56" top="1.55" bottom="0.14" header="0.54" footer="0.03937007874015748"/>
  <pageSetup horizontalDpi="180" verticalDpi="180" orientation="landscape" paperSize="9" scale="91" r:id="rId1"/>
  <headerFooter alignWithMargins="0">
    <oddHeader>&amp;L&amp;"Arial CE,Tučné"PODZIMNÍ ZÁVOD&amp;C&amp;"Arial CE,Tučné"&amp;12KATEGORIE ZVV2&amp;R&amp;"Arial CE,Tučné"28.září 2013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T17"/>
  <sheetViews>
    <sheetView tabSelected="1" zoomScaleSheetLayoutView="100" zoomScalePageLayoutView="0" workbookViewId="0" topLeftCell="A1">
      <selection activeCell="A3" sqref="A3:Y10"/>
    </sheetView>
  </sheetViews>
  <sheetFormatPr defaultColWidth="9.00390625" defaultRowHeight="12.75"/>
  <cols>
    <col min="1" max="1" width="3.125" style="0" customWidth="1"/>
    <col min="2" max="2" width="12.75390625" style="0" customWidth="1"/>
    <col min="3" max="3" width="14.125" style="0" customWidth="1"/>
    <col min="4" max="4" width="27.875" style="0" customWidth="1"/>
    <col min="5" max="6" width="8.75390625" style="68" customWidth="1"/>
    <col min="7" max="7" width="18.00390625" style="68" customWidth="1"/>
    <col min="8" max="10" width="3.75390625" style="0" customWidth="1"/>
    <col min="11" max="11" width="4.25390625" style="0" customWidth="1"/>
    <col min="12" max="16" width="3.875" style="0" customWidth="1"/>
    <col min="17" max="17" width="4.25390625" style="0" customWidth="1"/>
    <col min="18" max="22" width="3.75390625" style="104" customWidth="1"/>
    <col min="23" max="23" width="4.25390625" style="104" customWidth="1"/>
    <col min="24" max="24" width="5.625" style="0" customWidth="1"/>
    <col min="25" max="25" width="5.75390625" style="0" customWidth="1"/>
  </cols>
  <sheetData>
    <row r="1" spans="1:228" s="2" customFormat="1" ht="300" customHeight="1" thickBot="1" thickTop="1">
      <c r="A1" s="24" t="s">
        <v>0</v>
      </c>
      <c r="B1" s="25" t="s">
        <v>1</v>
      </c>
      <c r="C1" s="20"/>
      <c r="D1" s="19" t="s">
        <v>2</v>
      </c>
      <c r="E1" s="66" t="s">
        <v>3</v>
      </c>
      <c r="F1" s="83"/>
      <c r="G1" s="77" t="s">
        <v>17</v>
      </c>
      <c r="H1" s="105" t="s">
        <v>57</v>
      </c>
      <c r="I1" s="12" t="s">
        <v>58</v>
      </c>
      <c r="J1" s="12" t="s">
        <v>12</v>
      </c>
      <c r="K1" s="28" t="s">
        <v>55</v>
      </c>
      <c r="L1" s="11" t="s">
        <v>59</v>
      </c>
      <c r="M1" s="111" t="s">
        <v>60</v>
      </c>
      <c r="N1" s="12" t="s">
        <v>58</v>
      </c>
      <c r="O1" s="12" t="s">
        <v>12</v>
      </c>
      <c r="P1" s="13" t="s">
        <v>61</v>
      </c>
      <c r="Q1" s="28" t="s">
        <v>56</v>
      </c>
      <c r="R1" s="114" t="s">
        <v>59</v>
      </c>
      <c r="S1" s="115" t="s">
        <v>63</v>
      </c>
      <c r="T1" s="115" t="s">
        <v>12</v>
      </c>
      <c r="U1" s="115" t="s">
        <v>64</v>
      </c>
      <c r="V1" s="115" t="s">
        <v>61</v>
      </c>
      <c r="W1" s="113" t="s">
        <v>62</v>
      </c>
      <c r="X1" s="116" t="s">
        <v>8</v>
      </c>
      <c r="Y1" s="32" t="s">
        <v>9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</row>
    <row r="2" spans="1:228" ht="14.25" thickBot="1" thickTop="1">
      <c r="A2" s="26"/>
      <c r="B2" s="27"/>
      <c r="C2" s="22"/>
      <c r="D2" s="22"/>
      <c r="E2" s="67"/>
      <c r="F2" s="84"/>
      <c r="G2" s="78"/>
      <c r="H2" s="18">
        <v>5</v>
      </c>
      <c r="I2" s="16">
        <v>30</v>
      </c>
      <c r="J2" s="17">
        <v>5</v>
      </c>
      <c r="K2" s="29">
        <f aca="true" t="shared" si="0" ref="K2:K17">SUM(H2:J2)</f>
        <v>40</v>
      </c>
      <c r="L2" s="15">
        <v>10</v>
      </c>
      <c r="M2" s="16">
        <v>10</v>
      </c>
      <c r="N2" s="17">
        <v>50</v>
      </c>
      <c r="O2" s="17">
        <v>5</v>
      </c>
      <c r="P2" s="64">
        <v>5</v>
      </c>
      <c r="Q2" s="29">
        <f aca="true" t="shared" si="1" ref="Q2:Q17">SUM(L2:P2)</f>
        <v>80</v>
      </c>
      <c r="R2" s="103">
        <v>10</v>
      </c>
      <c r="S2" s="103">
        <v>50</v>
      </c>
      <c r="T2" s="103">
        <v>5</v>
      </c>
      <c r="U2" s="103">
        <v>10</v>
      </c>
      <c r="V2" s="103">
        <v>5</v>
      </c>
      <c r="W2" s="119">
        <v>80</v>
      </c>
      <c r="X2" s="117">
        <f aca="true" t="shared" si="2" ref="X2:X17">SUM(K2+Q2+W2)</f>
        <v>200</v>
      </c>
      <c r="Y2" s="33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</row>
    <row r="3" spans="1:30" ht="15.75" customHeight="1">
      <c r="A3" s="3">
        <v>1</v>
      </c>
      <c r="B3" s="107" t="s">
        <v>106</v>
      </c>
      <c r="C3" s="54" t="s">
        <v>107</v>
      </c>
      <c r="D3" s="4" t="s">
        <v>108</v>
      </c>
      <c r="E3" s="69" t="s">
        <v>77</v>
      </c>
      <c r="F3" s="56" t="s">
        <v>68</v>
      </c>
      <c r="G3" s="132" t="s">
        <v>109</v>
      </c>
      <c r="H3" s="188">
        <v>4</v>
      </c>
      <c r="I3" s="189">
        <v>28</v>
      </c>
      <c r="J3" s="189">
        <v>4</v>
      </c>
      <c r="K3" s="121">
        <f aca="true" t="shared" si="3" ref="K3:K10">SUM(H3:J3)</f>
        <v>36</v>
      </c>
      <c r="L3" s="189">
        <v>10</v>
      </c>
      <c r="M3" s="189">
        <v>10</v>
      </c>
      <c r="N3" s="189">
        <v>48</v>
      </c>
      <c r="O3" s="189">
        <v>4</v>
      </c>
      <c r="P3" s="190">
        <v>0</v>
      </c>
      <c r="Q3" s="112">
        <f aca="true" t="shared" si="4" ref="Q3:Q10">SUM(L3:P3)</f>
        <v>72</v>
      </c>
      <c r="R3" s="191">
        <v>10</v>
      </c>
      <c r="S3" s="191">
        <v>45</v>
      </c>
      <c r="T3" s="191">
        <v>5</v>
      </c>
      <c r="U3" s="191">
        <v>8</v>
      </c>
      <c r="V3" s="191">
        <v>5</v>
      </c>
      <c r="W3" s="112">
        <f aca="true" t="shared" si="5" ref="W3:W10">SUM(R3:V3)</f>
        <v>73</v>
      </c>
      <c r="X3" s="118">
        <f aca="true" t="shared" si="6" ref="X3:X10">SUM(K3+Q3+W3)</f>
        <v>181</v>
      </c>
      <c r="Y3" s="8">
        <v>1</v>
      </c>
      <c r="AD3" s="60"/>
    </row>
    <row r="4" spans="1:25" ht="15.75" customHeight="1">
      <c r="A4" s="3">
        <v>3</v>
      </c>
      <c r="B4" s="108" t="s">
        <v>102</v>
      </c>
      <c r="C4" s="4" t="s">
        <v>103</v>
      </c>
      <c r="D4" s="45" t="s">
        <v>104</v>
      </c>
      <c r="E4" s="75" t="s">
        <v>77</v>
      </c>
      <c r="F4" s="7" t="s">
        <v>68</v>
      </c>
      <c r="G4" s="135" t="s">
        <v>105</v>
      </c>
      <c r="H4" s="188">
        <v>5</v>
      </c>
      <c r="I4" s="189">
        <v>17</v>
      </c>
      <c r="J4" s="189">
        <v>5</v>
      </c>
      <c r="K4" s="121">
        <f t="shared" si="3"/>
        <v>27</v>
      </c>
      <c r="L4" s="189">
        <v>10</v>
      </c>
      <c r="M4" s="189">
        <v>10</v>
      </c>
      <c r="N4" s="189">
        <v>40</v>
      </c>
      <c r="O4" s="189">
        <v>5</v>
      </c>
      <c r="P4" s="190">
        <v>3</v>
      </c>
      <c r="Q4" s="112">
        <f t="shared" si="4"/>
        <v>68</v>
      </c>
      <c r="R4" s="191">
        <v>10</v>
      </c>
      <c r="S4" s="191">
        <v>39</v>
      </c>
      <c r="T4" s="191">
        <v>5</v>
      </c>
      <c r="U4" s="191">
        <v>9</v>
      </c>
      <c r="V4" s="191">
        <v>3</v>
      </c>
      <c r="W4" s="112">
        <f t="shared" si="5"/>
        <v>66</v>
      </c>
      <c r="X4" s="118">
        <f t="shared" si="6"/>
        <v>161</v>
      </c>
      <c r="Y4" s="159">
        <v>2</v>
      </c>
    </row>
    <row r="5" spans="1:25" ht="15.75" customHeight="1">
      <c r="A5" s="3">
        <v>7</v>
      </c>
      <c r="B5" s="108" t="s">
        <v>90</v>
      </c>
      <c r="C5" s="4" t="s">
        <v>91</v>
      </c>
      <c r="D5" s="4" t="s">
        <v>92</v>
      </c>
      <c r="E5" s="69" t="s">
        <v>77</v>
      </c>
      <c r="F5" s="7" t="s">
        <v>97</v>
      </c>
      <c r="G5" s="132" t="s">
        <v>93</v>
      </c>
      <c r="H5" s="188">
        <v>5</v>
      </c>
      <c r="I5" s="189">
        <v>0</v>
      </c>
      <c r="J5" s="189">
        <v>0</v>
      </c>
      <c r="K5" s="121">
        <f t="shared" si="3"/>
        <v>5</v>
      </c>
      <c r="L5" s="189">
        <v>10</v>
      </c>
      <c r="M5" s="189">
        <v>10</v>
      </c>
      <c r="N5" s="189">
        <v>50</v>
      </c>
      <c r="O5" s="189">
        <v>5</v>
      </c>
      <c r="P5" s="190">
        <v>5</v>
      </c>
      <c r="Q5" s="112">
        <f t="shared" si="4"/>
        <v>80</v>
      </c>
      <c r="R5" s="191">
        <v>10</v>
      </c>
      <c r="S5" s="191">
        <v>40</v>
      </c>
      <c r="T5" s="191">
        <v>5</v>
      </c>
      <c r="U5" s="191">
        <v>9</v>
      </c>
      <c r="V5" s="191">
        <v>4</v>
      </c>
      <c r="W5" s="112">
        <f t="shared" si="5"/>
        <v>68</v>
      </c>
      <c r="X5" s="118">
        <f t="shared" si="6"/>
        <v>153</v>
      </c>
      <c r="Y5" s="9">
        <v>3</v>
      </c>
    </row>
    <row r="6" spans="1:25" ht="15.75" customHeight="1">
      <c r="A6" s="3">
        <v>8</v>
      </c>
      <c r="B6" s="108" t="s">
        <v>98</v>
      </c>
      <c r="C6" s="4" t="s">
        <v>99</v>
      </c>
      <c r="D6" s="138" t="s">
        <v>100</v>
      </c>
      <c r="E6" s="133" t="s">
        <v>101</v>
      </c>
      <c r="F6" s="148" t="s">
        <v>97</v>
      </c>
      <c r="G6" s="144" t="s">
        <v>69</v>
      </c>
      <c r="H6" s="188">
        <v>2</v>
      </c>
      <c r="I6" s="189">
        <v>15</v>
      </c>
      <c r="J6" s="189">
        <v>5</v>
      </c>
      <c r="K6" s="121">
        <f t="shared" si="3"/>
        <v>22</v>
      </c>
      <c r="L6" s="189">
        <v>10</v>
      </c>
      <c r="M6" s="189">
        <v>10</v>
      </c>
      <c r="N6" s="189">
        <v>42</v>
      </c>
      <c r="O6" s="189">
        <v>5</v>
      </c>
      <c r="P6" s="190">
        <v>3</v>
      </c>
      <c r="Q6" s="112">
        <f t="shared" si="4"/>
        <v>70</v>
      </c>
      <c r="R6" s="191">
        <v>10</v>
      </c>
      <c r="S6" s="191">
        <v>30</v>
      </c>
      <c r="T6" s="191">
        <v>5</v>
      </c>
      <c r="U6" s="191">
        <v>10</v>
      </c>
      <c r="V6" s="191">
        <v>4</v>
      </c>
      <c r="W6" s="112">
        <f t="shared" si="5"/>
        <v>59</v>
      </c>
      <c r="X6" s="118">
        <f t="shared" si="6"/>
        <v>151</v>
      </c>
      <c r="Y6" s="9">
        <v>4</v>
      </c>
    </row>
    <row r="7" spans="1:25" ht="15.75" customHeight="1">
      <c r="A7" s="3">
        <v>2</v>
      </c>
      <c r="B7" s="108" t="s">
        <v>74</v>
      </c>
      <c r="C7" s="4" t="s">
        <v>75</v>
      </c>
      <c r="D7" s="4" t="s">
        <v>76</v>
      </c>
      <c r="E7" s="7" t="s">
        <v>77</v>
      </c>
      <c r="F7" s="86" t="s">
        <v>68</v>
      </c>
      <c r="G7" s="139" t="s">
        <v>69</v>
      </c>
      <c r="H7" s="188">
        <v>1</v>
      </c>
      <c r="I7" s="189">
        <v>10</v>
      </c>
      <c r="J7" s="189">
        <v>5</v>
      </c>
      <c r="K7" s="121">
        <f t="shared" si="3"/>
        <v>16</v>
      </c>
      <c r="L7" s="189">
        <v>10</v>
      </c>
      <c r="M7" s="189">
        <v>10</v>
      </c>
      <c r="N7" s="189">
        <v>43</v>
      </c>
      <c r="O7" s="189">
        <v>4</v>
      </c>
      <c r="P7" s="190">
        <v>3</v>
      </c>
      <c r="Q7" s="112">
        <f t="shared" si="4"/>
        <v>70</v>
      </c>
      <c r="R7" s="191">
        <v>10</v>
      </c>
      <c r="S7" s="191">
        <v>25</v>
      </c>
      <c r="T7" s="191">
        <v>3</v>
      </c>
      <c r="U7" s="191">
        <v>10</v>
      </c>
      <c r="V7" s="191">
        <v>5</v>
      </c>
      <c r="W7" s="112">
        <f t="shared" si="5"/>
        <v>53</v>
      </c>
      <c r="X7" s="118">
        <f t="shared" si="6"/>
        <v>139</v>
      </c>
      <c r="Y7" s="9">
        <v>5</v>
      </c>
    </row>
    <row r="8" spans="1:25" ht="15.75" customHeight="1">
      <c r="A8" s="3">
        <v>6</v>
      </c>
      <c r="B8" s="108" t="s">
        <v>115</v>
      </c>
      <c r="C8" s="4" t="s">
        <v>116</v>
      </c>
      <c r="D8" s="4" t="s">
        <v>117</v>
      </c>
      <c r="E8" s="7" t="s">
        <v>77</v>
      </c>
      <c r="F8" s="7" t="s">
        <v>68</v>
      </c>
      <c r="G8" s="139" t="s">
        <v>118</v>
      </c>
      <c r="H8" s="188">
        <v>5</v>
      </c>
      <c r="I8" s="189">
        <v>22</v>
      </c>
      <c r="J8" s="189">
        <v>5</v>
      </c>
      <c r="K8" s="121">
        <f t="shared" si="3"/>
        <v>32</v>
      </c>
      <c r="L8" s="189">
        <v>7</v>
      </c>
      <c r="M8" s="189">
        <v>7</v>
      </c>
      <c r="N8" s="189">
        <v>42</v>
      </c>
      <c r="O8" s="189">
        <v>4</v>
      </c>
      <c r="P8" s="190">
        <v>5</v>
      </c>
      <c r="Q8" s="112">
        <f t="shared" si="4"/>
        <v>65</v>
      </c>
      <c r="R8" s="191">
        <v>0</v>
      </c>
      <c r="S8" s="191">
        <v>0</v>
      </c>
      <c r="T8" s="191">
        <v>0</v>
      </c>
      <c r="U8" s="191">
        <v>0</v>
      </c>
      <c r="V8" s="191">
        <v>0</v>
      </c>
      <c r="W8" s="112">
        <f t="shared" si="5"/>
        <v>0</v>
      </c>
      <c r="X8" s="118">
        <f t="shared" si="6"/>
        <v>97</v>
      </c>
      <c r="Y8" s="9">
        <v>6</v>
      </c>
    </row>
    <row r="9" spans="1:25" ht="15.75" customHeight="1">
      <c r="A9" s="3">
        <v>4</v>
      </c>
      <c r="B9" s="108" t="s">
        <v>86</v>
      </c>
      <c r="C9" s="4" t="s">
        <v>87</v>
      </c>
      <c r="D9" s="4" t="s">
        <v>88</v>
      </c>
      <c r="E9" s="7" t="s">
        <v>77</v>
      </c>
      <c r="F9" s="86" t="s">
        <v>68</v>
      </c>
      <c r="G9" s="139" t="s">
        <v>69</v>
      </c>
      <c r="H9" s="188">
        <v>4</v>
      </c>
      <c r="I9" s="189">
        <v>0</v>
      </c>
      <c r="J9" s="189">
        <v>0</v>
      </c>
      <c r="K9" s="121">
        <f t="shared" si="3"/>
        <v>4</v>
      </c>
      <c r="L9" s="189">
        <v>8</v>
      </c>
      <c r="M9" s="189">
        <v>7</v>
      </c>
      <c r="N9" s="189">
        <v>40</v>
      </c>
      <c r="O9" s="189">
        <v>5</v>
      </c>
      <c r="P9" s="190">
        <v>5</v>
      </c>
      <c r="Q9" s="112">
        <f t="shared" si="4"/>
        <v>65</v>
      </c>
      <c r="R9" s="191">
        <v>0</v>
      </c>
      <c r="S9" s="191">
        <v>0</v>
      </c>
      <c r="T9" s="191">
        <v>0</v>
      </c>
      <c r="U9" s="191">
        <v>0</v>
      </c>
      <c r="V9" s="191">
        <v>0</v>
      </c>
      <c r="W9" s="112">
        <f t="shared" si="5"/>
        <v>0</v>
      </c>
      <c r="X9" s="118">
        <f t="shared" si="6"/>
        <v>69</v>
      </c>
      <c r="Y9" s="9">
        <v>7</v>
      </c>
    </row>
    <row r="10" spans="1:25" ht="15.75" customHeight="1">
      <c r="A10" s="3">
        <v>5</v>
      </c>
      <c r="B10" s="108" t="s">
        <v>123</v>
      </c>
      <c r="C10" s="4" t="s">
        <v>124</v>
      </c>
      <c r="D10" s="4" t="s">
        <v>126</v>
      </c>
      <c r="E10" s="7" t="s">
        <v>136</v>
      </c>
      <c r="F10" s="7" t="s">
        <v>97</v>
      </c>
      <c r="G10" s="139" t="s">
        <v>69</v>
      </c>
      <c r="H10" s="188">
        <v>3</v>
      </c>
      <c r="I10" s="189">
        <v>0</v>
      </c>
      <c r="J10" s="189">
        <v>0</v>
      </c>
      <c r="K10" s="121">
        <f t="shared" si="3"/>
        <v>3</v>
      </c>
      <c r="L10" s="189">
        <v>9</v>
      </c>
      <c r="M10" s="189">
        <v>9</v>
      </c>
      <c r="N10" s="189">
        <v>38</v>
      </c>
      <c r="O10" s="189">
        <v>5</v>
      </c>
      <c r="P10" s="190">
        <v>4</v>
      </c>
      <c r="Q10" s="112">
        <f t="shared" si="4"/>
        <v>65</v>
      </c>
      <c r="R10" s="191">
        <v>0</v>
      </c>
      <c r="S10" s="191">
        <v>0</v>
      </c>
      <c r="T10" s="191">
        <v>0</v>
      </c>
      <c r="U10" s="191">
        <v>0</v>
      </c>
      <c r="V10" s="191">
        <v>0</v>
      </c>
      <c r="W10" s="112">
        <f t="shared" si="5"/>
        <v>0</v>
      </c>
      <c r="X10" s="118">
        <f t="shared" si="6"/>
        <v>68</v>
      </c>
      <c r="Y10" s="9">
        <v>8</v>
      </c>
    </row>
    <row r="11" spans="1:25" ht="15.75" customHeight="1">
      <c r="A11" s="3"/>
      <c r="B11" s="108"/>
      <c r="C11" s="4"/>
      <c r="D11" s="4"/>
      <c r="E11" s="7"/>
      <c r="F11" s="86"/>
      <c r="G11" s="139"/>
      <c r="H11" s="188"/>
      <c r="I11" s="189"/>
      <c r="J11" s="189"/>
      <c r="K11" s="121">
        <f t="shared" si="0"/>
        <v>0</v>
      </c>
      <c r="L11" s="189"/>
      <c r="M11" s="189"/>
      <c r="N11" s="189"/>
      <c r="O11" s="189"/>
      <c r="P11" s="190"/>
      <c r="Q11" s="112">
        <f t="shared" si="1"/>
        <v>0</v>
      </c>
      <c r="R11" s="191"/>
      <c r="S11" s="191"/>
      <c r="T11" s="191"/>
      <c r="U11" s="191"/>
      <c r="V11" s="191"/>
      <c r="W11" s="112">
        <f aca="true" t="shared" si="7" ref="W11:W17">SUM(R11:V11)</f>
        <v>0</v>
      </c>
      <c r="X11" s="118">
        <f t="shared" si="2"/>
        <v>0</v>
      </c>
      <c r="Y11" s="9"/>
    </row>
    <row r="12" spans="1:25" ht="15.75" customHeight="1">
      <c r="A12" s="3"/>
      <c r="B12" s="146"/>
      <c r="C12" s="138"/>
      <c r="D12" s="138"/>
      <c r="E12" s="133"/>
      <c r="F12" s="148"/>
      <c r="G12" s="144"/>
      <c r="H12" s="188"/>
      <c r="I12" s="189"/>
      <c r="J12" s="189"/>
      <c r="K12" s="121">
        <f t="shared" si="0"/>
        <v>0</v>
      </c>
      <c r="L12" s="189"/>
      <c r="M12" s="189"/>
      <c r="N12" s="189"/>
      <c r="O12" s="189"/>
      <c r="P12" s="190"/>
      <c r="Q12" s="112">
        <f t="shared" si="1"/>
        <v>0</v>
      </c>
      <c r="R12" s="191"/>
      <c r="S12" s="191"/>
      <c r="T12" s="191"/>
      <c r="U12" s="191"/>
      <c r="V12" s="191"/>
      <c r="W12" s="112">
        <f t="shared" si="7"/>
        <v>0</v>
      </c>
      <c r="X12" s="118">
        <f t="shared" si="2"/>
        <v>0</v>
      </c>
      <c r="Y12" s="9"/>
    </row>
    <row r="13" spans="1:25" ht="15.75" customHeight="1">
      <c r="A13" s="3"/>
      <c r="B13" s="108"/>
      <c r="C13" s="4"/>
      <c r="D13" s="4"/>
      <c r="E13" s="7"/>
      <c r="F13" s="86"/>
      <c r="G13" s="139"/>
      <c r="H13" s="188"/>
      <c r="I13" s="189"/>
      <c r="J13" s="189"/>
      <c r="K13" s="121">
        <f t="shared" si="0"/>
        <v>0</v>
      </c>
      <c r="L13" s="189"/>
      <c r="M13" s="189"/>
      <c r="N13" s="189"/>
      <c r="O13" s="189"/>
      <c r="P13" s="190"/>
      <c r="Q13" s="112">
        <f t="shared" si="1"/>
        <v>0</v>
      </c>
      <c r="R13" s="191"/>
      <c r="S13" s="191"/>
      <c r="T13" s="191"/>
      <c r="U13" s="191"/>
      <c r="V13" s="191"/>
      <c r="W13" s="112">
        <f t="shared" si="7"/>
        <v>0</v>
      </c>
      <c r="X13" s="118">
        <f t="shared" si="2"/>
        <v>0</v>
      </c>
      <c r="Y13" s="9"/>
    </row>
    <row r="14" spans="1:25" ht="15.75" customHeight="1">
      <c r="A14" s="3"/>
      <c r="B14" s="4"/>
      <c r="C14" s="147"/>
      <c r="D14" s="4"/>
      <c r="E14" s="7"/>
      <c r="F14" s="86"/>
      <c r="G14" s="149"/>
      <c r="H14" s="188"/>
      <c r="I14" s="189"/>
      <c r="J14" s="189"/>
      <c r="K14" s="121">
        <f t="shared" si="0"/>
        <v>0</v>
      </c>
      <c r="L14" s="189"/>
      <c r="M14" s="189"/>
      <c r="N14" s="189"/>
      <c r="O14" s="189"/>
      <c r="P14" s="190"/>
      <c r="Q14" s="112">
        <f t="shared" si="1"/>
        <v>0</v>
      </c>
      <c r="R14" s="191"/>
      <c r="S14" s="191"/>
      <c r="T14" s="191"/>
      <c r="U14" s="191"/>
      <c r="V14" s="191"/>
      <c r="W14" s="112">
        <f t="shared" si="7"/>
        <v>0</v>
      </c>
      <c r="X14" s="118">
        <f t="shared" si="2"/>
        <v>0</v>
      </c>
      <c r="Y14" s="9"/>
    </row>
    <row r="15" spans="1:25" ht="15.75" customHeight="1">
      <c r="A15" s="3"/>
      <c r="B15" s="146"/>
      <c r="C15" s="138"/>
      <c r="D15" s="138"/>
      <c r="E15" s="133"/>
      <c r="F15" s="133"/>
      <c r="G15" s="144"/>
      <c r="H15" s="188"/>
      <c r="I15" s="189"/>
      <c r="J15" s="189"/>
      <c r="K15" s="121">
        <f t="shared" si="0"/>
        <v>0</v>
      </c>
      <c r="L15" s="189"/>
      <c r="M15" s="189"/>
      <c r="N15" s="189"/>
      <c r="O15" s="189"/>
      <c r="P15" s="190"/>
      <c r="Q15" s="112">
        <f t="shared" si="1"/>
        <v>0</v>
      </c>
      <c r="R15" s="191"/>
      <c r="S15" s="191"/>
      <c r="T15" s="191"/>
      <c r="U15" s="191"/>
      <c r="V15" s="191"/>
      <c r="W15" s="112">
        <f t="shared" si="7"/>
        <v>0</v>
      </c>
      <c r="X15" s="118">
        <f t="shared" si="2"/>
        <v>0</v>
      </c>
      <c r="Y15" s="9"/>
    </row>
    <row r="16" spans="1:25" ht="15.75" customHeight="1" thickBot="1">
      <c r="A16" s="53"/>
      <c r="B16" s="109"/>
      <c r="C16" s="48"/>
      <c r="D16" s="48"/>
      <c r="E16" s="106"/>
      <c r="F16" s="131"/>
      <c r="G16" s="150"/>
      <c r="H16" s="188"/>
      <c r="I16" s="189"/>
      <c r="J16" s="189"/>
      <c r="K16" s="121">
        <f t="shared" si="0"/>
        <v>0</v>
      </c>
      <c r="L16" s="189"/>
      <c r="M16" s="189"/>
      <c r="N16" s="189"/>
      <c r="O16" s="189"/>
      <c r="P16" s="190"/>
      <c r="Q16" s="112">
        <f t="shared" si="1"/>
        <v>0</v>
      </c>
      <c r="R16" s="191"/>
      <c r="S16" s="191"/>
      <c r="T16" s="191"/>
      <c r="U16" s="191"/>
      <c r="V16" s="191"/>
      <c r="W16" s="112">
        <f t="shared" si="7"/>
        <v>0</v>
      </c>
      <c r="X16" s="118">
        <f t="shared" si="2"/>
        <v>0</v>
      </c>
      <c r="Y16" s="9"/>
    </row>
    <row r="17" spans="1:25" ht="15.75" customHeight="1" thickBot="1">
      <c r="A17" s="53"/>
      <c r="B17" s="109"/>
      <c r="C17" s="48"/>
      <c r="D17" s="48"/>
      <c r="E17" s="106"/>
      <c r="F17" s="131"/>
      <c r="G17" s="150"/>
      <c r="H17" s="188"/>
      <c r="I17" s="189"/>
      <c r="J17" s="189"/>
      <c r="K17" s="121">
        <f t="shared" si="0"/>
        <v>0</v>
      </c>
      <c r="L17" s="5"/>
      <c r="M17" s="5"/>
      <c r="N17" s="5"/>
      <c r="O17" s="5"/>
      <c r="P17" s="42"/>
      <c r="Q17" s="112">
        <f t="shared" si="1"/>
        <v>0</v>
      </c>
      <c r="R17" s="120"/>
      <c r="S17" s="120"/>
      <c r="T17" s="120"/>
      <c r="U17" s="120"/>
      <c r="V17" s="120"/>
      <c r="W17" s="112">
        <f t="shared" si="7"/>
        <v>0</v>
      </c>
      <c r="X17" s="118">
        <f t="shared" si="2"/>
        <v>0</v>
      </c>
      <c r="Y17" s="9"/>
    </row>
  </sheetData>
  <sheetProtection/>
  <printOptions/>
  <pageMargins left="0.75" right="0.75" top="1" bottom="1" header="0.4921259845" footer="0.4921259845"/>
  <pageSetup horizontalDpi="1200" verticalDpi="1200" orientation="landscape" paperSize="9" scale="78" r:id="rId1"/>
  <headerFooter alignWithMargins="0">
    <oddHeader>&amp;L&amp;"Arial CE,Tučné"PODZIMNÍ ZÁVOD&amp;C&amp;"Arial CE,Tučné"VLOŽENÝ OBRANÁŘSKÝ ZÁVOD&amp;R&amp;"Arial CE,Tučné"28.září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lety</dc:creator>
  <cp:keywords/>
  <dc:description/>
  <cp:lastModifiedBy>A</cp:lastModifiedBy>
  <cp:lastPrinted>2013-09-28T13:15:56Z</cp:lastPrinted>
  <dcterms:created xsi:type="dcterms:W3CDTF">2004-10-28T12:46:30Z</dcterms:created>
  <dcterms:modified xsi:type="dcterms:W3CDTF">2013-09-28T20:02:19Z</dcterms:modified>
  <cp:category/>
  <cp:version/>
  <cp:contentType/>
  <cp:contentStatus/>
</cp:coreProperties>
</file>